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tabRatio="550" activeTab="0"/>
  </bookViews>
  <sheets>
    <sheet name="TRIENNIO-ALL.2" sheetId="1" r:id="rId1"/>
  </sheets>
  <definedNames>
    <definedName name="_xlnm.Print_Area" localSheetId="0">'TRIENNIO-ALL.2'!$A$1:$O$139</definedName>
    <definedName name="C.F.">#REF!</definedName>
    <definedName name="Cell">#REF!</definedName>
    <definedName name="Cognome">#REF!</definedName>
    <definedName name="email">#REF!</definedName>
    <definedName name="Il">#REF!</definedName>
    <definedName name="MSTS">#REF!</definedName>
    <definedName name="Nato">#REF!</definedName>
    <definedName name="Nome">#REF!</definedName>
    <definedName name="Residenza">#REF!</definedName>
    <definedName name="Telefono">#REF!</definedName>
    <definedName name="Via">#REF!</definedName>
  </definedNames>
  <calcPr fullCalcOnLoad="1"/>
</workbook>
</file>

<file path=xl/sharedStrings.xml><?xml version="1.0" encoding="utf-8"?>
<sst xmlns="http://schemas.openxmlformats.org/spreadsheetml/2006/main" count="446" uniqueCount="199">
  <si>
    <t>NUOVE TECNOLOGIE E NUOVI LINGUAGGI</t>
  </si>
  <si>
    <t xml:space="preserve"> PRIMA ANNUALITA' - A.A. 2004-2005</t>
  </si>
  <si>
    <t>(****)</t>
  </si>
  <si>
    <t>SETTORI E DISCIPLINE</t>
  </si>
  <si>
    <t>ATTIVITA' FORMATIVE DI BASE</t>
  </si>
  <si>
    <t>ATTIVITA' FORMATIVE CARATTERIZZANTI</t>
  </si>
  <si>
    <t>ATTIVITA' FORMATIVE INTEGRATIVE E AFFINI</t>
  </si>
  <si>
    <t>ALTRE ATTIVITA' FORMATIVE</t>
  </si>
  <si>
    <t>TIROCINI RELATIVI ALL'INDIRIZZO</t>
  </si>
  <si>
    <t xml:space="preserve"> </t>
  </si>
  <si>
    <t>STORIA ED ESTETICA DEGLI STRUMENTI MUSICALI</t>
  </si>
  <si>
    <t>FONDAMENTI DI TEORIA MUSICALE</t>
  </si>
  <si>
    <t>MUSICA E SPETTACOLO</t>
  </si>
  <si>
    <t xml:space="preserve">COMPOSIZIONE, ORCHESTRAZIONE E ARRANGIAMENTO </t>
  </si>
  <si>
    <t>JAZZ,IMPROVVISAZIONE E NUOVI STRUMENTI</t>
  </si>
  <si>
    <t>INGEGNERIA DEL SUONO E PROGETTAZIONE DI AMBIENTI</t>
  </si>
  <si>
    <t xml:space="preserve">PROGETTAZIONE DI STRUMENTI MUSICALI  </t>
  </si>
  <si>
    <t>METODI E TECNOLOGIE DI PRODUZIONE AUDIO-VIDEO</t>
  </si>
  <si>
    <t xml:space="preserve">METODI E TECNOLOGIE DI POST-PRODUZIONE </t>
  </si>
  <si>
    <t xml:space="preserve">LABORATORIO DI ARTE SCENICA </t>
  </si>
  <si>
    <t>METODI MATEMATICO-SCIENTIFICI PER LE ARTI</t>
  </si>
  <si>
    <t>STORIA,REGIA E ISTITUZIONI DI SPETTACOLO</t>
  </si>
  <si>
    <t xml:space="preserve">ACCORDATURE E PRATICA DELL'ACCOMPAGNAMENTO  </t>
  </si>
  <si>
    <t>STAGES ED ALTRE ATTIVITA' FORMATIVE,ANCHE ESTERNE</t>
  </si>
  <si>
    <t>P.O.F.:   I LIVELLO</t>
  </si>
  <si>
    <t>P.O.F.:  I LIVELLO</t>
  </si>
  <si>
    <t>TERZA   ANNUALITA' - A.A. 2006-2007</t>
  </si>
  <si>
    <t>SECONDA  ANNUALITA' - A.A. 2005-2006</t>
  </si>
  <si>
    <t>ECONOMIA (Economia  delle Arti e dello Spettacolo)</t>
  </si>
  <si>
    <t>INFORMATICA (Software per Trattamento Suono e Immagine)</t>
  </si>
  <si>
    <t>TOTALI CREDITI FORMATIVI III ANNUALITA'</t>
  </si>
  <si>
    <t>TOTALI CREDITI FORMATIVI II ANNUALITA'</t>
  </si>
  <si>
    <t>TOTALI  NEL  TRIENNIO:</t>
  </si>
  <si>
    <t>I308</t>
  </si>
  <si>
    <t>ECONOMIA (Fondamenti di Economia Aziendale)</t>
  </si>
  <si>
    <t xml:space="preserve">Corso Possibile per molti indirizzi o per tutti </t>
  </si>
  <si>
    <t>Indirizzo Esecutivo-Orchestrale: Nuove Tecnologie e Nuovi Linguaggi - Musica e Spettacolo</t>
  </si>
  <si>
    <t>Indirizzo Scientifico-Tecnologico : Ingegneria del Suono - Produzione di Strumenti Musicali - Produzione e Post-Produzione Multimediale</t>
  </si>
  <si>
    <t>TABELLA A:  MUSICA E SPETTACOLO, SCIENZA E TECNOLOGIA DEL SUONO (Nuove Tecnologie e Linguaggi Musicali)</t>
  </si>
  <si>
    <t>AM</t>
  </si>
  <si>
    <t xml:space="preserve">AM </t>
  </si>
  <si>
    <t>Corso Obbligatorio nell'indirizzo CO,possibile per altri</t>
  </si>
  <si>
    <t>Corso Obbligatorio nell'indirizzo AM, possibile per altri</t>
  </si>
  <si>
    <t>LABORATORIO DI IMPROVVISAZIONE E MUSICA ELETTRONCA  I</t>
  </si>
  <si>
    <t>(*)</t>
  </si>
  <si>
    <t>(**)</t>
  </si>
  <si>
    <t>NOTE:</t>
  </si>
  <si>
    <t>Indirizzi Opzionali, attivabili in amniera tematica con almeno n.25 iscritti per un medesimo percorso formativo</t>
  </si>
  <si>
    <t>Indirizzo Didattico</t>
  </si>
  <si>
    <t>(***)</t>
  </si>
  <si>
    <t>Corsi con esiguo numero di iscritti potranno essere "accorpati" con altri corsi affini</t>
  </si>
  <si>
    <t>I208</t>
  </si>
  <si>
    <t>DI  I  LIVELLO</t>
  </si>
  <si>
    <t xml:space="preserve">       QUADRO SINOTTICO DELLA PROGRAMMAZIONE DIDATTICA DEL PRIMO CICLO DI TRIENNIO</t>
  </si>
  <si>
    <t>FISICA (Meccanica ed Acustica Musicale)</t>
  </si>
  <si>
    <t xml:space="preserve">METODI REPERTORIO E DIDATTICA DELLO STRUMENTO </t>
  </si>
  <si>
    <t xml:space="preserve">ARMONIA ED ANALISI MUSICALE </t>
  </si>
  <si>
    <t xml:space="preserve">DIDATTICA DELLA MUSICA </t>
  </si>
  <si>
    <t xml:space="preserve">FONDAMENTI DI COMUNICAZIONE MUSICALE </t>
  </si>
  <si>
    <t>Axyz</t>
  </si>
  <si>
    <t>Corso Obbligatorio per tutti gli indirizzi</t>
  </si>
  <si>
    <t>Discipline Obbligatorie nell'indirizzo scelto</t>
  </si>
  <si>
    <t>Discipline Possibili per l'indirizzo scelto</t>
  </si>
  <si>
    <t>LABORATORIO DI FISICA (ACUSTICA)</t>
  </si>
  <si>
    <t xml:space="preserve">LABORATORIO DI INFORMATICA E PRODUZIONE MULTIMEDIALE </t>
  </si>
  <si>
    <t xml:space="preserve">LABORATORIO DI MUSICA POPOLARE </t>
  </si>
  <si>
    <t>LABORATORIO DI PRATICA MUSICALE</t>
  </si>
  <si>
    <t>PEDAGOGIA  E PSICOLOGIA MUSICALE</t>
  </si>
  <si>
    <t xml:space="preserve">LABORATORIO DI COMPOSIZIONE,MUSICA E SPETTACOLO </t>
  </si>
  <si>
    <t>CO</t>
  </si>
  <si>
    <t>TOTALI CREDITI FORMATIVI I ANNUALITA'</t>
  </si>
  <si>
    <t>Indirizzo Esecutivo-Orchestrale  ad Orientamento Concertistico-Strumentale</t>
  </si>
  <si>
    <t>Corso Obbligatorio nell'indirizzo DI,  possibile per altri</t>
  </si>
  <si>
    <t>Corso Obbligatorio nell'indirizzo ST, possibile per altri</t>
  </si>
  <si>
    <t>II</t>
  </si>
  <si>
    <t>FISICA (Elettromagnetismo ed Elettroacustica)</t>
  </si>
  <si>
    <t>III</t>
  </si>
  <si>
    <t>FISICA (Elettronica Analogica e Digitale)</t>
  </si>
  <si>
    <t>B302</t>
  </si>
  <si>
    <t>B303</t>
  </si>
  <si>
    <t>B304</t>
  </si>
  <si>
    <t>B305</t>
  </si>
  <si>
    <t>C301</t>
  </si>
  <si>
    <t>B206</t>
  </si>
  <si>
    <t>C302</t>
  </si>
  <si>
    <t>C303</t>
  </si>
  <si>
    <t>C305</t>
  </si>
  <si>
    <t>C306</t>
  </si>
  <si>
    <t>C307</t>
  </si>
  <si>
    <t>C308</t>
  </si>
  <si>
    <t>C309</t>
  </si>
  <si>
    <t>C310</t>
  </si>
  <si>
    <t>C311</t>
  </si>
  <si>
    <t>C312</t>
  </si>
  <si>
    <t>I301</t>
  </si>
  <si>
    <t>I302</t>
  </si>
  <si>
    <t>I303</t>
  </si>
  <si>
    <t>I304</t>
  </si>
  <si>
    <t>I305</t>
  </si>
  <si>
    <t>I306</t>
  </si>
  <si>
    <t>I307</t>
  </si>
  <si>
    <t>A301</t>
  </si>
  <si>
    <t>A302</t>
  </si>
  <si>
    <t>A304</t>
  </si>
  <si>
    <t>A305</t>
  </si>
  <si>
    <t>F301</t>
  </si>
  <si>
    <t xml:space="preserve">LINGUA INGLESE </t>
  </si>
  <si>
    <t>INFORMATICA (Di Base e con Notazione Musicale)</t>
  </si>
  <si>
    <t>INFORMATICA (Programmazione)</t>
  </si>
  <si>
    <t>PROVA FINALE</t>
  </si>
  <si>
    <t>B101</t>
  </si>
  <si>
    <t>B102</t>
  </si>
  <si>
    <t>B103</t>
  </si>
  <si>
    <t>B104</t>
  </si>
  <si>
    <t>B105</t>
  </si>
  <si>
    <t>B106</t>
  </si>
  <si>
    <t>C101</t>
  </si>
  <si>
    <t>C102</t>
  </si>
  <si>
    <t>C103</t>
  </si>
  <si>
    <t>C104</t>
  </si>
  <si>
    <t>C107</t>
  </si>
  <si>
    <t>C105</t>
  </si>
  <si>
    <t>C106</t>
  </si>
  <si>
    <t>C108</t>
  </si>
  <si>
    <t>C109</t>
  </si>
  <si>
    <t>C110</t>
  </si>
  <si>
    <t>C111</t>
  </si>
  <si>
    <t>C112</t>
  </si>
  <si>
    <t>I101</t>
  </si>
  <si>
    <t>I102</t>
  </si>
  <si>
    <t>I103</t>
  </si>
  <si>
    <t>I104</t>
  </si>
  <si>
    <t>I105</t>
  </si>
  <si>
    <t>I106</t>
  </si>
  <si>
    <t>I107</t>
  </si>
  <si>
    <t>A101</t>
  </si>
  <si>
    <t>A102</t>
  </si>
  <si>
    <t>A103</t>
  </si>
  <si>
    <t>B201</t>
  </si>
  <si>
    <t>B202</t>
  </si>
  <si>
    <t>B203</t>
  </si>
  <si>
    <t>B204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</si>
  <si>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</si>
  <si>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</si>
  <si>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</si>
  <si>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</si>
  <si>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</si>
  <si>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</si>
  <si>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</si>
  <si>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</si>
  <si>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</si>
  <si>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</si>
  <si>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</si>
  <si>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</si>
  <si>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I201</t>
  </si>
  <si>
    <t>I202</t>
  </si>
  <si>
    <t>I203</t>
  </si>
  <si>
    <t>I204</t>
  </si>
  <si>
    <t>I205</t>
  </si>
  <si>
    <t>I206</t>
  </si>
  <si>
    <t>I207</t>
  </si>
  <si>
    <t>A201</t>
  </si>
  <si>
    <t>A202</t>
  </si>
  <si>
    <t>A203</t>
  </si>
  <si>
    <t>di Eser-</t>
  </si>
  <si>
    <t>citazione</t>
  </si>
  <si>
    <t>I108</t>
  </si>
  <si>
    <t>B205</t>
  </si>
  <si>
    <t>Ore</t>
  </si>
  <si>
    <t>Lezione</t>
  </si>
  <si>
    <t>Sigla</t>
  </si>
  <si>
    <t>LEGENDA:</t>
  </si>
  <si>
    <t>SETTORE</t>
  </si>
  <si>
    <t>I</t>
  </si>
  <si>
    <t>DIPLOMA ACCADEMICO</t>
  </si>
  <si>
    <t>Ore di</t>
  </si>
  <si>
    <t>ANNO</t>
  </si>
  <si>
    <t>DI</t>
  </si>
  <si>
    <t>ST</t>
  </si>
  <si>
    <t>di</t>
  </si>
  <si>
    <t>Studio</t>
  </si>
  <si>
    <t>Corso</t>
  </si>
  <si>
    <t>Individ.</t>
  </si>
  <si>
    <t>(+)</t>
  </si>
  <si>
    <t xml:space="preserve"> (+)  = CREDITO FORMATIVO UNITARIO</t>
  </si>
  <si>
    <t>Nota "A"</t>
  </si>
  <si>
    <t>A discrezione del Titolare del Corso, ogni ora di Lezione può essere sostituita da 1,5 ore di Esercitazione, e viceversa, seconda la prassi diffusa :</t>
  </si>
  <si>
    <t>v.</t>
  </si>
  <si>
    <t>(***)   (****)</t>
  </si>
  <si>
    <t xml:space="preserve">(***)   </t>
  </si>
  <si>
    <t>Gli esami del II e III anno, relativi a corsi poliennali, non potranno sostenersi senza aver superato gli esami relativi agli omologhi corsi precedenti.</t>
  </si>
  <si>
    <t>Frequenza Obbligatoria.Parte delle ore potranno essere svolte in FAD (Formazione a Distanza)con tecnologie telematiche avanzate oggetto dei corsi.</t>
  </si>
  <si>
    <t>"A"</t>
  </si>
  <si>
    <t>Nota</t>
  </si>
  <si>
    <t>Nota A</t>
  </si>
  <si>
    <t>CF</t>
  </si>
  <si>
    <t>INDIRIZZI E CF PER OGNI SETTORE</t>
  </si>
  <si>
    <t>1 CF = 25 Ore complessive di cui 8 ore di Lezione o 12 ore di Esercitazione, essendo le residue ore riservate allo studio individuale.</t>
  </si>
  <si>
    <t>ALLEGATO "1"</t>
  </si>
</sst>
</file>

<file path=xl/styles.xml><?xml version="1.0" encoding="utf-8"?>
<styleSheet xmlns="http://schemas.openxmlformats.org/spreadsheetml/2006/main">
  <numFmts count="4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  <numFmt numFmtId="174" formatCode="dd/mm/yy;@"/>
    <numFmt numFmtId="175" formatCode="#\ ???/???"/>
    <numFmt numFmtId="176" formatCode="############"/>
    <numFmt numFmtId="177" formatCode="#\ ?/10"/>
    <numFmt numFmtId="178" formatCode="#\ ?/8"/>
    <numFmt numFmtId="179" formatCode="[$€-2]\ #.##000_);[Red]\([$€-2]\ #.##000\)"/>
    <numFmt numFmtId="180" formatCode="mmm\-yyyy"/>
    <numFmt numFmtId="181" formatCode="0.000"/>
    <numFmt numFmtId="182" formatCode="0.0"/>
    <numFmt numFmtId="183" formatCode="d\-mmm"/>
    <numFmt numFmtId="184" formatCode="#,##0\ [$€-1];[Red]\-#,##0\ [$€-1]"/>
    <numFmt numFmtId="185" formatCode="dd/mm/yy"/>
    <numFmt numFmtId="186" formatCode="d\-mmm\-yy"/>
    <numFmt numFmtId="187" formatCode="d/m"/>
    <numFmt numFmtId="188" formatCode="0.0000"/>
    <numFmt numFmtId="189" formatCode="d/m/yy"/>
    <numFmt numFmtId="190" formatCode="0.E+00"/>
    <numFmt numFmtId="191" formatCode="00000"/>
    <numFmt numFmtId="192" formatCode="&quot;Lit&quot;\ #,##0_);\(&quot;Lit&quot;\ #,##0\)"/>
    <numFmt numFmtId="193" formatCode="&quot;Lit&quot;\ #,##0_);[Red]\(&quot;Lit&quot;\ #,##0\)"/>
    <numFmt numFmtId="194" formatCode="&quot;Lit&quot;\ #,##0.00_);\(&quot;Lit&quot;\ #,##0.00\)"/>
    <numFmt numFmtId="195" formatCode="&quot;Lit&quot;\ #,##0.00_);[Red]\(&quot;Lit&quot;\ #,##0.00\)"/>
    <numFmt numFmtId="196" formatCode="_(&quot;Lit&quot;\ * #,##0_);_(&quot;Lit&quot;\ * \(#,##0\);_(&quot;Lit&quot;\ * &quot;-&quot;_);_(@_)"/>
    <numFmt numFmtId="197" formatCode="_(* #,##0_);_(* \(#,##0\);_(* &quot;-&quot;_);_(@_)"/>
    <numFmt numFmtId="198" formatCode="_(&quot;Lit&quot;\ * #,##0.00_);_(&quot;Lit&quot;\ * \(#,##0.00\);_(&quot;Lit&quot;\ * &quot;-&quot;??_);_(@_)"/>
    <numFmt numFmtId="199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62"/>
      <name val="Arial"/>
      <family val="2"/>
    </font>
    <font>
      <b/>
      <sz val="12"/>
      <color indexed="18"/>
      <name val="Arial"/>
      <family val="2"/>
    </font>
    <font>
      <b/>
      <sz val="11"/>
      <color indexed="10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color indexed="18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4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2" fillId="3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4" borderId="13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7" fillId="4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6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6" borderId="21" xfId="0" applyFont="1" applyFill="1" applyBorder="1" applyAlignment="1">
      <alignment/>
    </xf>
    <xf numFmtId="0" fontId="3" fillId="7" borderId="7" xfId="0" applyFont="1" applyFill="1" applyBorder="1" applyAlignment="1">
      <alignment/>
    </xf>
    <xf numFmtId="0" fontId="1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30" xfId="0" applyFont="1" applyBorder="1" applyAlignment="1">
      <alignment/>
    </xf>
    <xf numFmtId="0" fontId="15" fillId="4" borderId="23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5" fillId="9" borderId="31" xfId="0" applyFont="1" applyFill="1" applyBorder="1" applyAlignment="1">
      <alignment/>
    </xf>
    <xf numFmtId="0" fontId="1" fillId="9" borderId="3" xfId="0" applyFont="1" applyFill="1" applyBorder="1" applyAlignment="1">
      <alignment/>
    </xf>
    <xf numFmtId="0" fontId="1" fillId="9" borderId="4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42" xfId="0" applyFont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43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9" fillId="8" borderId="2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7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10" borderId="2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6" borderId="49" xfId="0" applyFont="1" applyFill="1" applyBorder="1" applyAlignment="1">
      <alignment/>
    </xf>
    <xf numFmtId="0" fontId="16" fillId="0" borderId="44" xfId="0" applyFont="1" applyFill="1" applyBorder="1" applyAlignment="1">
      <alignment/>
    </xf>
    <xf numFmtId="0" fontId="3" fillId="5" borderId="50" xfId="0" applyFont="1" applyFill="1" applyBorder="1" applyAlignment="1">
      <alignment horizontal="center"/>
    </xf>
    <xf numFmtId="0" fontId="3" fillId="11" borderId="50" xfId="0" applyFont="1" applyFill="1" applyBorder="1" applyAlignment="1">
      <alignment horizontal="center"/>
    </xf>
    <xf numFmtId="0" fontId="3" fillId="8" borderId="5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left"/>
    </xf>
    <xf numFmtId="0" fontId="2" fillId="12" borderId="13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1" fillId="9" borderId="38" xfId="0" applyFont="1" applyFill="1" applyBorder="1" applyAlignment="1">
      <alignment/>
    </xf>
    <xf numFmtId="0" fontId="3" fillId="9" borderId="38" xfId="0" applyFont="1" applyFill="1" applyBorder="1" applyAlignment="1">
      <alignment horizontal="center"/>
    </xf>
    <xf numFmtId="0" fontId="1" fillId="9" borderId="39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4" borderId="52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42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6" fillId="13" borderId="44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2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7" fillId="14" borderId="53" xfId="0" applyFont="1" applyFill="1" applyBorder="1" applyAlignment="1">
      <alignment horizontal="center"/>
    </xf>
    <xf numFmtId="0" fontId="7" fillId="14" borderId="30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14" borderId="26" xfId="0" applyFont="1" applyFill="1" applyBorder="1" applyAlignment="1">
      <alignment horizontal="center"/>
    </xf>
    <xf numFmtId="0" fontId="1" fillId="13" borderId="54" xfId="0" applyFont="1" applyFill="1" applyBorder="1" applyAlignment="1">
      <alignment/>
    </xf>
    <xf numFmtId="0" fontId="1" fillId="13" borderId="22" xfId="0" applyFont="1" applyFill="1" applyBorder="1" applyAlignment="1">
      <alignment/>
    </xf>
    <xf numFmtId="0" fontId="1" fillId="13" borderId="55" xfId="0" applyFont="1" applyFill="1" applyBorder="1" applyAlignment="1">
      <alignment/>
    </xf>
    <xf numFmtId="0" fontId="1" fillId="13" borderId="20" xfId="0" applyFont="1" applyFill="1" applyBorder="1" applyAlignment="1">
      <alignment/>
    </xf>
    <xf numFmtId="0" fontId="1" fillId="13" borderId="1" xfId="0" applyFont="1" applyFill="1" applyBorder="1" applyAlignment="1">
      <alignment/>
    </xf>
    <xf numFmtId="0" fontId="16" fillId="13" borderId="1" xfId="0" applyFont="1" applyFill="1" applyBorder="1" applyAlignment="1">
      <alignment/>
    </xf>
    <xf numFmtId="0" fontId="1" fillId="13" borderId="21" xfId="0" applyFont="1" applyFill="1" applyBorder="1" applyAlignment="1">
      <alignment/>
    </xf>
    <xf numFmtId="0" fontId="1" fillId="13" borderId="56" xfId="0" applyFont="1" applyFill="1" applyBorder="1" applyAlignment="1">
      <alignment/>
    </xf>
    <xf numFmtId="0" fontId="1" fillId="13" borderId="44" xfId="0" applyFont="1" applyFill="1" applyBorder="1" applyAlignment="1">
      <alignment/>
    </xf>
    <xf numFmtId="0" fontId="1" fillId="13" borderId="47" xfId="0" applyFont="1" applyFill="1" applyBorder="1" applyAlignment="1">
      <alignment/>
    </xf>
    <xf numFmtId="0" fontId="1" fillId="13" borderId="49" xfId="0" applyFont="1" applyFill="1" applyBorder="1" applyAlignment="1">
      <alignment/>
    </xf>
    <xf numFmtId="0" fontId="1" fillId="13" borderId="43" xfId="0" applyFont="1" applyFill="1" applyBorder="1" applyAlignment="1">
      <alignment/>
    </xf>
    <xf numFmtId="0" fontId="1" fillId="13" borderId="24" xfId="0" applyFont="1" applyFill="1" applyBorder="1" applyAlignment="1">
      <alignment/>
    </xf>
    <xf numFmtId="0" fontId="10" fillId="13" borderId="20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13" fillId="10" borderId="34" xfId="0" applyFont="1" applyFill="1" applyBorder="1" applyAlignment="1">
      <alignment horizontal="center"/>
    </xf>
    <xf numFmtId="0" fontId="13" fillId="10" borderId="3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3" fillId="10" borderId="2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1" fillId="0" borderId="54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11" borderId="58" xfId="0" applyFont="1" applyFill="1" applyBorder="1" applyAlignment="1">
      <alignment horizontal="center"/>
    </xf>
    <xf numFmtId="0" fontId="3" fillId="11" borderId="47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/>
    </xf>
    <xf numFmtId="0" fontId="3" fillId="11" borderId="51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7" fillId="14" borderId="62" xfId="0" applyFont="1" applyFill="1" applyBorder="1" applyAlignment="1">
      <alignment horizontal="center"/>
    </xf>
    <xf numFmtId="0" fontId="16" fillId="0" borderId="6" xfId="0" applyFont="1" applyFill="1" applyBorder="1" applyAlignment="1">
      <alignment/>
    </xf>
    <xf numFmtId="0" fontId="16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1" fillId="5" borderId="24" xfId="0" applyFont="1" applyFill="1" applyBorder="1" applyAlignment="1">
      <alignment horizontal="center"/>
    </xf>
    <xf numFmtId="0" fontId="11" fillId="11" borderId="24" xfId="0" applyFont="1" applyFill="1" applyBorder="1" applyAlignment="1">
      <alignment horizontal="center"/>
    </xf>
    <xf numFmtId="0" fontId="11" fillId="8" borderId="24" xfId="0" applyFont="1" applyFill="1" applyBorder="1" applyAlignment="1">
      <alignment horizontal="center"/>
    </xf>
    <xf numFmtId="0" fontId="5" fillId="9" borderId="38" xfId="0" applyFont="1" applyFill="1" applyBorder="1" applyAlignment="1">
      <alignment horizontal="left"/>
    </xf>
    <xf numFmtId="0" fontId="5" fillId="9" borderId="38" xfId="0" applyFont="1" applyFill="1" applyBorder="1" applyAlignment="1">
      <alignment/>
    </xf>
    <xf numFmtId="0" fontId="1" fillId="16" borderId="9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0" fontId="1" fillId="16" borderId="35" xfId="0" applyFont="1" applyFill="1" applyBorder="1" applyAlignment="1">
      <alignment/>
    </xf>
    <xf numFmtId="0" fontId="1" fillId="9" borderId="17" xfId="0" applyFont="1" applyFill="1" applyBorder="1" applyAlignment="1">
      <alignment/>
    </xf>
    <xf numFmtId="0" fontId="20" fillId="10" borderId="18" xfId="0" applyFont="1" applyFill="1" applyBorder="1" applyAlignment="1">
      <alignment/>
    </xf>
    <xf numFmtId="0" fontId="7" fillId="10" borderId="40" xfId="0" applyFont="1" applyFill="1" applyBorder="1" applyAlignment="1">
      <alignment/>
    </xf>
    <xf numFmtId="0" fontId="20" fillId="10" borderId="40" xfId="0" applyFont="1" applyFill="1" applyBorder="1" applyAlignment="1">
      <alignment/>
    </xf>
    <xf numFmtId="0" fontId="7" fillId="10" borderId="40" xfId="0" applyFont="1" applyFill="1" applyBorder="1" applyAlignment="1">
      <alignment horizontal="center"/>
    </xf>
    <xf numFmtId="0" fontId="7" fillId="10" borderId="41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52" xfId="0" applyFont="1" applyBorder="1" applyAlignment="1">
      <alignment/>
    </xf>
    <xf numFmtId="0" fontId="24" fillId="0" borderId="3" xfId="0" applyFont="1" applyBorder="1" applyAlignment="1">
      <alignment/>
    </xf>
    <xf numFmtId="0" fontId="12" fillId="3" borderId="31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3" borderId="12" xfId="0" applyFont="1" applyFill="1" applyBorder="1" applyAlignment="1">
      <alignment horizontal="center"/>
    </xf>
    <xf numFmtId="0" fontId="12" fillId="13" borderId="16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2" fillId="17" borderId="8" xfId="0" applyFont="1" applyFill="1" applyBorder="1" applyAlignment="1">
      <alignment horizontal="center"/>
    </xf>
    <xf numFmtId="0" fontId="7" fillId="14" borderId="25" xfId="0" applyFont="1" applyFill="1" applyBorder="1" applyAlignment="1">
      <alignment horizontal="center"/>
    </xf>
    <xf numFmtId="0" fontId="16" fillId="13" borderId="64" xfId="0" applyFont="1" applyFill="1" applyBorder="1" applyAlignment="1">
      <alignment/>
    </xf>
    <xf numFmtId="0" fontId="16" fillId="0" borderId="65" xfId="0" applyFont="1" applyFill="1" applyBorder="1" applyAlignment="1">
      <alignment/>
    </xf>
    <xf numFmtId="0" fontId="16" fillId="13" borderId="65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5" fillId="15" borderId="27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18" borderId="27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1" fillId="8" borderId="27" xfId="0" applyFont="1" applyFill="1" applyBorder="1" applyAlignment="1">
      <alignment horizontal="center"/>
    </xf>
    <xf numFmtId="0" fontId="25" fillId="10" borderId="14" xfId="0" applyFont="1" applyFill="1" applyBorder="1" applyAlignment="1">
      <alignment horizontal="center"/>
    </xf>
    <xf numFmtId="0" fontId="25" fillId="10" borderId="27" xfId="0" applyFont="1" applyFill="1" applyBorder="1" applyAlignment="1">
      <alignment horizontal="center"/>
    </xf>
    <xf numFmtId="0" fontId="26" fillId="4" borderId="27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11" fillId="12" borderId="14" xfId="0" applyFont="1" applyFill="1" applyBorder="1" applyAlignment="1">
      <alignment horizontal="center"/>
    </xf>
    <xf numFmtId="0" fontId="11" fillId="12" borderId="3" xfId="0" applyFont="1" applyFill="1" applyBorder="1" applyAlignment="1">
      <alignment horizontal="center"/>
    </xf>
    <xf numFmtId="0" fontId="11" fillId="12" borderId="7" xfId="0" applyFont="1" applyFill="1" applyBorder="1" applyAlignment="1">
      <alignment horizontal="center"/>
    </xf>
    <xf numFmtId="0" fontId="11" fillId="12" borderId="27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27" fillId="10" borderId="14" xfId="0" applyFont="1" applyFill="1" applyBorder="1" applyAlignment="1">
      <alignment horizontal="center"/>
    </xf>
    <xf numFmtId="0" fontId="27" fillId="10" borderId="27" xfId="0" applyFont="1" applyFill="1" applyBorder="1" applyAlignment="1">
      <alignment horizontal="center"/>
    </xf>
    <xf numFmtId="0" fontId="27" fillId="10" borderId="13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159</xdr:row>
      <xdr:rowOff>142875</xdr:rowOff>
    </xdr:from>
    <xdr:to>
      <xdr:col>14</xdr:col>
      <xdr:colOff>485775</xdr:colOff>
      <xdr:row>161</xdr:row>
      <xdr:rowOff>76200</xdr:rowOff>
    </xdr:to>
    <xdr:sp>
      <xdr:nvSpPr>
        <xdr:cNvPr id="1" name="Oval 1"/>
        <xdr:cNvSpPr>
          <a:spLocks/>
        </xdr:cNvSpPr>
      </xdr:nvSpPr>
      <xdr:spPr>
        <a:xfrm>
          <a:off x="8829675" y="26974800"/>
          <a:ext cx="314325" cy="2571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14
</a:t>
          </a:r>
        </a:p>
      </xdr:txBody>
    </xdr:sp>
    <xdr:clientData/>
  </xdr:twoCellAnchor>
  <xdr:twoCellAnchor>
    <xdr:from>
      <xdr:col>14</xdr:col>
      <xdr:colOff>295275</xdr:colOff>
      <xdr:row>79</xdr:row>
      <xdr:rowOff>57150</xdr:rowOff>
    </xdr:from>
    <xdr:to>
      <xdr:col>15</xdr:col>
      <xdr:colOff>104775</xdr:colOff>
      <xdr:row>80</xdr:row>
      <xdr:rowOff>142875</xdr:rowOff>
    </xdr:to>
    <xdr:sp>
      <xdr:nvSpPr>
        <xdr:cNvPr id="2" name="Oval 2"/>
        <xdr:cNvSpPr>
          <a:spLocks/>
        </xdr:cNvSpPr>
      </xdr:nvSpPr>
      <xdr:spPr>
        <a:xfrm>
          <a:off x="8953500" y="13430250"/>
          <a:ext cx="314325" cy="2571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120
</a:t>
          </a:r>
        </a:p>
      </xdr:txBody>
    </xdr:sp>
    <xdr:clientData/>
  </xdr:twoCellAnchor>
  <xdr:twoCellAnchor>
    <xdr:from>
      <xdr:col>14</xdr:col>
      <xdr:colOff>276225</xdr:colOff>
      <xdr:row>39</xdr:row>
      <xdr:rowOff>47625</xdr:rowOff>
    </xdr:from>
    <xdr:to>
      <xdr:col>15</xdr:col>
      <xdr:colOff>85725</xdr:colOff>
      <xdr:row>40</xdr:row>
      <xdr:rowOff>152400</xdr:rowOff>
    </xdr:to>
    <xdr:sp>
      <xdr:nvSpPr>
        <xdr:cNvPr id="3" name="Oval 3"/>
        <xdr:cNvSpPr>
          <a:spLocks/>
        </xdr:cNvSpPr>
      </xdr:nvSpPr>
      <xdr:spPr>
        <a:xfrm>
          <a:off x="8934450" y="6657975"/>
          <a:ext cx="314325" cy="2571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
</a:t>
          </a:r>
        </a:p>
      </xdr:txBody>
    </xdr:sp>
    <xdr:clientData/>
  </xdr:twoCellAnchor>
  <xdr:twoCellAnchor>
    <xdr:from>
      <xdr:col>14</xdr:col>
      <xdr:colOff>304800</xdr:colOff>
      <xdr:row>119</xdr:row>
      <xdr:rowOff>95250</xdr:rowOff>
    </xdr:from>
    <xdr:to>
      <xdr:col>15</xdr:col>
      <xdr:colOff>114300</xdr:colOff>
      <xdr:row>120</xdr:row>
      <xdr:rowOff>190500</xdr:rowOff>
    </xdr:to>
    <xdr:sp>
      <xdr:nvSpPr>
        <xdr:cNvPr id="4" name="Oval 5"/>
        <xdr:cNvSpPr>
          <a:spLocks/>
        </xdr:cNvSpPr>
      </xdr:nvSpPr>
      <xdr:spPr>
        <a:xfrm>
          <a:off x="8963025" y="20269200"/>
          <a:ext cx="314325" cy="2571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workbookViewId="0" topLeftCell="A1">
      <selection activeCell="P4" sqref="P4"/>
    </sheetView>
  </sheetViews>
  <sheetFormatPr defaultColWidth="9.140625" defaultRowHeight="12.75"/>
  <cols>
    <col min="1" max="1" width="0.9921875" style="0" customWidth="1"/>
    <col min="2" max="2" width="7.421875" style="0" customWidth="1"/>
    <col min="4" max="4" width="8.28125" style="0" customWidth="1"/>
    <col min="5" max="5" width="36.00390625" style="0" customWidth="1"/>
    <col min="6" max="6" width="4.57421875" style="92" customWidth="1"/>
    <col min="7" max="8" width="8.28125" style="0" customWidth="1"/>
    <col min="9" max="9" width="9.8515625" style="0" customWidth="1"/>
    <col min="10" max="10" width="9.57421875" style="0" customWidth="1"/>
    <col min="11" max="12" width="7.00390625" style="0" customWidth="1"/>
    <col min="13" max="13" width="7.7109375" style="1" customWidth="1"/>
    <col min="14" max="14" width="5.7109375" style="0" customWidth="1"/>
    <col min="15" max="15" width="7.57421875" style="0" customWidth="1"/>
  </cols>
  <sheetData>
    <row r="1" spans="2:18" ht="18.75" customHeight="1" thickBot="1">
      <c r="B1" s="8"/>
      <c r="C1" s="109"/>
      <c r="D1" s="1"/>
      <c r="E1" s="1"/>
      <c r="F1" s="140"/>
      <c r="G1" s="1"/>
      <c r="H1" s="1"/>
      <c r="I1" s="1"/>
      <c r="J1" s="1"/>
      <c r="K1" s="297" t="s">
        <v>198</v>
      </c>
      <c r="L1" s="298"/>
      <c r="M1" s="298"/>
      <c r="N1" s="298"/>
      <c r="O1" s="299"/>
      <c r="P1" s="115"/>
      <c r="Q1" s="115"/>
      <c r="R1" s="115"/>
    </row>
    <row r="2" spans="1:18" ht="18" customHeight="1">
      <c r="A2" s="300" t="s">
        <v>174</v>
      </c>
      <c r="B2" s="301"/>
      <c r="C2" s="301"/>
      <c r="D2" s="302"/>
      <c r="E2" s="309" t="s">
        <v>38</v>
      </c>
      <c r="F2" s="309"/>
      <c r="G2" s="309"/>
      <c r="H2" s="309"/>
      <c r="I2" s="309"/>
      <c r="J2" s="309"/>
      <c r="K2" s="309"/>
      <c r="L2" s="309"/>
      <c r="M2" s="309"/>
      <c r="N2" s="309"/>
      <c r="O2" s="310"/>
      <c r="P2" s="26"/>
      <c r="Q2" s="26"/>
      <c r="R2" s="26"/>
    </row>
    <row r="3" spans="1:15" ht="13.5" customHeight="1">
      <c r="A3" s="303" t="s">
        <v>52</v>
      </c>
      <c r="B3" s="304"/>
      <c r="C3" s="304"/>
      <c r="D3" s="305"/>
      <c r="E3" s="311" t="s">
        <v>53</v>
      </c>
      <c r="F3" s="311"/>
      <c r="G3" s="312"/>
      <c r="H3" s="312"/>
      <c r="I3" s="312"/>
      <c r="J3" s="312"/>
      <c r="K3" s="312"/>
      <c r="L3" s="312"/>
      <c r="M3" s="312"/>
      <c r="N3" s="312"/>
      <c r="O3" s="313"/>
    </row>
    <row r="4" spans="1:15" ht="15.75" customHeight="1" thickBot="1">
      <c r="A4" s="65"/>
      <c r="B4" s="126"/>
      <c r="C4" s="66"/>
      <c r="D4" s="67"/>
      <c r="E4" s="306" t="s">
        <v>1</v>
      </c>
      <c r="F4" s="307"/>
      <c r="G4" s="307"/>
      <c r="H4" s="307"/>
      <c r="I4" s="307"/>
      <c r="J4" s="307"/>
      <c r="K4" s="307"/>
      <c r="L4" s="307"/>
      <c r="M4" s="307"/>
      <c r="N4" s="307"/>
      <c r="O4" s="308"/>
    </row>
    <row r="5" spans="1:15" ht="13.5" thickBot="1">
      <c r="A5" s="271"/>
      <c r="B5" s="272"/>
      <c r="C5" s="273" t="s">
        <v>3</v>
      </c>
      <c r="D5" s="274"/>
      <c r="E5" s="274"/>
      <c r="F5" s="190"/>
      <c r="G5" s="275" t="s">
        <v>196</v>
      </c>
      <c r="H5" s="276"/>
      <c r="I5" s="276"/>
      <c r="J5" s="277"/>
      <c r="K5" s="19" t="s">
        <v>168</v>
      </c>
      <c r="L5" s="17" t="s">
        <v>168</v>
      </c>
      <c r="M5" s="239" t="s">
        <v>175</v>
      </c>
      <c r="N5" s="241" t="s">
        <v>195</v>
      </c>
      <c r="O5" s="5" t="s">
        <v>176</v>
      </c>
    </row>
    <row r="6" spans="1:15" ht="15" customHeight="1" thickBot="1">
      <c r="A6" s="31"/>
      <c r="B6" s="32" t="s">
        <v>170</v>
      </c>
      <c r="C6" s="106"/>
      <c r="D6" s="8"/>
      <c r="E6" s="8"/>
      <c r="F6" s="27"/>
      <c r="G6" s="196" t="s">
        <v>177</v>
      </c>
      <c r="H6" s="110" t="s">
        <v>69</v>
      </c>
      <c r="I6" s="107" t="s">
        <v>39</v>
      </c>
      <c r="J6" s="116" t="s">
        <v>178</v>
      </c>
      <c r="K6" s="21" t="s">
        <v>179</v>
      </c>
      <c r="L6" s="22" t="s">
        <v>164</v>
      </c>
      <c r="M6" s="240" t="s">
        <v>180</v>
      </c>
      <c r="N6" s="242" t="s">
        <v>183</v>
      </c>
      <c r="O6" s="33"/>
    </row>
    <row r="7" spans="1:15" ht="12.75" customHeight="1" thickBot="1">
      <c r="A7" s="31"/>
      <c r="B7" s="32" t="s">
        <v>181</v>
      </c>
      <c r="C7" s="106" t="s">
        <v>189</v>
      </c>
      <c r="D7" s="8"/>
      <c r="E7" s="8"/>
      <c r="F7" s="27"/>
      <c r="G7" s="197" t="s">
        <v>44</v>
      </c>
      <c r="H7" s="94" t="s">
        <v>44</v>
      </c>
      <c r="I7" s="108"/>
      <c r="J7" s="198"/>
      <c r="K7" s="21" t="s">
        <v>169</v>
      </c>
      <c r="L7" s="22" t="s">
        <v>165</v>
      </c>
      <c r="M7" s="34" t="s">
        <v>182</v>
      </c>
      <c r="N7" s="243"/>
      <c r="O7" s="35"/>
    </row>
    <row r="8" spans="1:15" ht="13.5" thickBot="1">
      <c r="A8" s="286" t="s">
        <v>172</v>
      </c>
      <c r="B8" s="289"/>
      <c r="C8" s="68" t="s">
        <v>4</v>
      </c>
      <c r="D8" s="69"/>
      <c r="E8" s="69"/>
      <c r="F8" s="119"/>
      <c r="G8" s="104">
        <v>15</v>
      </c>
      <c r="H8" s="104">
        <v>15</v>
      </c>
      <c r="I8" s="104">
        <v>15</v>
      </c>
      <c r="J8" s="189">
        <v>15</v>
      </c>
      <c r="K8" s="131" t="s">
        <v>45</v>
      </c>
      <c r="L8" s="131" t="s">
        <v>45</v>
      </c>
      <c r="M8" s="6"/>
      <c r="N8" s="7"/>
      <c r="O8" s="10"/>
    </row>
    <row r="9" spans="1:15" ht="12.75">
      <c r="A9" s="36"/>
      <c r="B9" s="181" t="s">
        <v>110</v>
      </c>
      <c r="C9" s="129" t="s">
        <v>20</v>
      </c>
      <c r="D9" s="20"/>
      <c r="E9" s="61"/>
      <c r="F9" s="175" t="s">
        <v>173</v>
      </c>
      <c r="G9" s="135"/>
      <c r="H9" s="135"/>
      <c r="I9" s="76"/>
      <c r="J9" s="164"/>
      <c r="K9" s="199">
        <v>24</v>
      </c>
      <c r="L9" s="200"/>
      <c r="M9" s="200">
        <f aca="true" t="shared" si="0" ref="M9:M14">N9*25-K9</f>
        <v>51</v>
      </c>
      <c r="N9" s="154">
        <f aca="true" t="shared" si="1" ref="N9:N14">K9/8</f>
        <v>3</v>
      </c>
      <c r="O9" s="215">
        <v>1</v>
      </c>
    </row>
    <row r="10" spans="1:15" ht="12.75">
      <c r="A10" s="36"/>
      <c r="B10" s="182" t="s">
        <v>111</v>
      </c>
      <c r="C10" s="79" t="s">
        <v>54</v>
      </c>
      <c r="D10" s="83"/>
      <c r="E10" s="84"/>
      <c r="F10" s="176" t="s">
        <v>173</v>
      </c>
      <c r="G10" s="158"/>
      <c r="H10" s="158"/>
      <c r="I10" s="159"/>
      <c r="J10" s="159"/>
      <c r="K10" s="201">
        <v>48</v>
      </c>
      <c r="L10" s="202"/>
      <c r="M10" s="202">
        <f t="shared" si="0"/>
        <v>102</v>
      </c>
      <c r="N10" s="155">
        <f t="shared" si="1"/>
        <v>6</v>
      </c>
      <c r="O10" s="216">
        <v>1</v>
      </c>
    </row>
    <row r="11" spans="1:15" ht="12.75">
      <c r="A11" s="36"/>
      <c r="B11" s="182" t="s">
        <v>112</v>
      </c>
      <c r="C11" s="112" t="s">
        <v>21</v>
      </c>
      <c r="D11" s="83"/>
      <c r="E11" s="84"/>
      <c r="F11" s="176" t="s">
        <v>173</v>
      </c>
      <c r="G11" s="161"/>
      <c r="H11" s="161"/>
      <c r="I11" s="162"/>
      <c r="J11" s="163"/>
      <c r="K11" s="201">
        <v>24</v>
      </c>
      <c r="L11" s="257" t="s">
        <v>187</v>
      </c>
      <c r="M11" s="202">
        <f t="shared" si="0"/>
        <v>51</v>
      </c>
      <c r="N11" s="155">
        <f t="shared" si="1"/>
        <v>3</v>
      </c>
      <c r="O11" s="216">
        <v>1</v>
      </c>
    </row>
    <row r="12" spans="1:15" ht="12.75">
      <c r="A12" s="36"/>
      <c r="B12" s="51" t="s">
        <v>113</v>
      </c>
      <c r="C12" s="90" t="s">
        <v>56</v>
      </c>
      <c r="D12" s="83"/>
      <c r="E12" s="84"/>
      <c r="F12" s="176" t="s">
        <v>173</v>
      </c>
      <c r="G12" s="161"/>
      <c r="H12" s="162"/>
      <c r="I12" s="162"/>
      <c r="J12" s="81"/>
      <c r="K12" s="201">
        <v>24</v>
      </c>
      <c r="L12" s="257" t="s">
        <v>193</v>
      </c>
      <c r="M12" s="202">
        <f t="shared" si="0"/>
        <v>51</v>
      </c>
      <c r="N12" s="155">
        <f t="shared" si="1"/>
        <v>3</v>
      </c>
      <c r="O12" s="216">
        <v>1</v>
      </c>
    </row>
    <row r="13" spans="1:15" ht="12.75">
      <c r="A13" s="36"/>
      <c r="B13" s="51" t="s">
        <v>114</v>
      </c>
      <c r="C13" s="100" t="s">
        <v>58</v>
      </c>
      <c r="D13" s="99"/>
      <c r="E13" s="101"/>
      <c r="F13" s="176" t="s">
        <v>173</v>
      </c>
      <c r="G13" s="167"/>
      <c r="H13" s="167"/>
      <c r="I13" s="166"/>
      <c r="J13" s="122"/>
      <c r="K13" s="201">
        <v>24</v>
      </c>
      <c r="L13" s="257" t="s">
        <v>192</v>
      </c>
      <c r="M13" s="202">
        <f t="shared" si="0"/>
        <v>51</v>
      </c>
      <c r="N13" s="155">
        <f t="shared" si="1"/>
        <v>3</v>
      </c>
      <c r="O13" s="216">
        <v>1</v>
      </c>
    </row>
    <row r="14" spans="1:15" ht="13.5" thickBot="1">
      <c r="A14" s="36"/>
      <c r="B14" s="183" t="s">
        <v>115</v>
      </c>
      <c r="C14" s="130" t="s">
        <v>11</v>
      </c>
      <c r="D14" s="85"/>
      <c r="E14" s="86"/>
      <c r="F14" s="184" t="s">
        <v>173</v>
      </c>
      <c r="G14" s="105"/>
      <c r="H14" s="105"/>
      <c r="I14" s="99"/>
      <c r="J14" s="147"/>
      <c r="K14" s="201">
        <v>24</v>
      </c>
      <c r="L14" s="202"/>
      <c r="M14" s="202">
        <f t="shared" si="0"/>
        <v>51</v>
      </c>
      <c r="N14" s="155">
        <f t="shared" si="1"/>
        <v>3</v>
      </c>
      <c r="O14" s="217">
        <v>1</v>
      </c>
    </row>
    <row r="15" spans="1:15" ht="13.5" thickBot="1">
      <c r="A15" s="286" t="s">
        <v>172</v>
      </c>
      <c r="B15" s="289"/>
      <c r="C15" s="68" t="s">
        <v>5</v>
      </c>
      <c r="D15" s="69"/>
      <c r="E15" s="69"/>
      <c r="F15" s="119"/>
      <c r="G15" s="104">
        <v>24</v>
      </c>
      <c r="H15" s="104">
        <v>24</v>
      </c>
      <c r="I15" s="104">
        <v>24</v>
      </c>
      <c r="J15" s="189">
        <v>24</v>
      </c>
      <c r="K15" s="203"/>
      <c r="L15" s="203"/>
      <c r="M15" s="203"/>
      <c r="N15" s="156"/>
      <c r="O15" s="214"/>
    </row>
    <row r="16" spans="1:15" ht="12.75">
      <c r="A16" s="36"/>
      <c r="B16" s="172" t="s">
        <v>116</v>
      </c>
      <c r="C16" s="98" t="s">
        <v>55</v>
      </c>
      <c r="D16" s="87"/>
      <c r="E16" s="89"/>
      <c r="F16" s="175" t="s">
        <v>173</v>
      </c>
      <c r="G16" s="161"/>
      <c r="H16" s="162"/>
      <c r="I16" s="3"/>
      <c r="J16" s="81"/>
      <c r="K16" s="258" t="s">
        <v>194</v>
      </c>
      <c r="L16" s="200">
        <v>108</v>
      </c>
      <c r="M16" s="200">
        <f>N16*25-L16</f>
        <v>117</v>
      </c>
      <c r="N16" s="154">
        <f>+L16/12</f>
        <v>9</v>
      </c>
      <c r="O16" s="215">
        <v>1</v>
      </c>
    </row>
    <row r="17" spans="1:15" ht="12.75">
      <c r="A17" s="36"/>
      <c r="B17" s="123" t="s">
        <v>117</v>
      </c>
      <c r="C17" s="90" t="s">
        <v>22</v>
      </c>
      <c r="D17" s="83"/>
      <c r="E17" s="84"/>
      <c r="F17" s="176" t="s">
        <v>173</v>
      </c>
      <c r="G17" s="161"/>
      <c r="H17" s="162"/>
      <c r="I17" s="162"/>
      <c r="J17" s="81"/>
      <c r="K17" s="201">
        <v>24</v>
      </c>
      <c r="L17" s="202"/>
      <c r="M17" s="202">
        <f>N17*25-K17</f>
        <v>51</v>
      </c>
      <c r="N17" s="155">
        <f>K17/8</f>
        <v>3</v>
      </c>
      <c r="O17" s="216">
        <v>1</v>
      </c>
    </row>
    <row r="18" spans="1:15" ht="12.75">
      <c r="A18" s="36"/>
      <c r="B18" s="124" t="s">
        <v>118</v>
      </c>
      <c r="C18" s="90" t="s">
        <v>57</v>
      </c>
      <c r="D18" s="83"/>
      <c r="E18" s="84"/>
      <c r="F18" s="176" t="s">
        <v>173</v>
      </c>
      <c r="G18" s="161"/>
      <c r="H18" s="37"/>
      <c r="I18" s="3"/>
      <c r="J18" s="81"/>
      <c r="K18" s="201">
        <v>24</v>
      </c>
      <c r="L18" s="202"/>
      <c r="M18" s="202">
        <f aca="true" t="shared" si="2" ref="M18:M27">N18*25-K18</f>
        <v>51</v>
      </c>
      <c r="N18" s="155">
        <f aca="true" t="shared" si="3" ref="N18:N27">K18/8</f>
        <v>3</v>
      </c>
      <c r="O18" s="216">
        <v>1</v>
      </c>
    </row>
    <row r="19" spans="1:15" ht="12.75">
      <c r="A19" s="36"/>
      <c r="B19" s="124" t="s">
        <v>119</v>
      </c>
      <c r="C19" s="90" t="s">
        <v>10</v>
      </c>
      <c r="D19" s="83"/>
      <c r="E19" s="84"/>
      <c r="F19" s="176" t="s">
        <v>173</v>
      </c>
      <c r="G19" s="161"/>
      <c r="H19" s="37"/>
      <c r="I19" s="37"/>
      <c r="J19" s="42"/>
      <c r="K19" s="201">
        <v>24</v>
      </c>
      <c r="L19" s="202"/>
      <c r="M19" s="202">
        <f t="shared" si="2"/>
        <v>51</v>
      </c>
      <c r="N19" s="155">
        <f t="shared" si="3"/>
        <v>3</v>
      </c>
      <c r="O19" s="216">
        <v>1</v>
      </c>
    </row>
    <row r="20" spans="1:15" ht="12.75">
      <c r="A20" s="36"/>
      <c r="B20" s="125" t="s">
        <v>121</v>
      </c>
      <c r="C20" s="90" t="s">
        <v>12</v>
      </c>
      <c r="D20" s="83"/>
      <c r="E20" s="84"/>
      <c r="F20" s="176" t="s">
        <v>173</v>
      </c>
      <c r="G20" s="42"/>
      <c r="H20" s="37"/>
      <c r="I20" s="162"/>
      <c r="J20" s="42"/>
      <c r="K20" s="201">
        <v>48</v>
      </c>
      <c r="L20" s="257" t="s">
        <v>187</v>
      </c>
      <c r="M20" s="202">
        <f t="shared" si="2"/>
        <v>102</v>
      </c>
      <c r="N20" s="155">
        <f t="shared" si="3"/>
        <v>6</v>
      </c>
      <c r="O20" s="216">
        <v>1</v>
      </c>
    </row>
    <row r="21" spans="1:15" ht="12.75">
      <c r="A21" s="36"/>
      <c r="B21" s="125" t="s">
        <v>122</v>
      </c>
      <c r="C21" s="113" t="s">
        <v>13</v>
      </c>
      <c r="D21" s="83"/>
      <c r="E21" s="84"/>
      <c r="F21" s="176" t="s">
        <v>173</v>
      </c>
      <c r="G21" s="42"/>
      <c r="H21" s="37"/>
      <c r="I21" s="162"/>
      <c r="J21" s="42"/>
      <c r="K21" s="201">
        <v>24</v>
      </c>
      <c r="L21" s="257" t="s">
        <v>193</v>
      </c>
      <c r="M21" s="202">
        <f t="shared" si="2"/>
        <v>51</v>
      </c>
      <c r="N21" s="155">
        <f t="shared" si="3"/>
        <v>3</v>
      </c>
      <c r="O21" s="216">
        <v>1</v>
      </c>
    </row>
    <row r="22" spans="1:15" ht="12.75">
      <c r="A22" s="36"/>
      <c r="B22" s="125" t="s">
        <v>120</v>
      </c>
      <c r="C22" s="113" t="s">
        <v>0</v>
      </c>
      <c r="D22" s="83"/>
      <c r="E22" s="84"/>
      <c r="F22" s="176" t="s">
        <v>173</v>
      </c>
      <c r="G22" s="42"/>
      <c r="H22" s="37"/>
      <c r="I22" s="162"/>
      <c r="J22" s="42"/>
      <c r="K22" s="201">
        <v>24</v>
      </c>
      <c r="L22" s="257" t="s">
        <v>192</v>
      </c>
      <c r="M22" s="202">
        <f t="shared" si="2"/>
        <v>51</v>
      </c>
      <c r="N22" s="155">
        <f t="shared" si="3"/>
        <v>3</v>
      </c>
      <c r="O22" s="216">
        <v>1</v>
      </c>
    </row>
    <row r="23" spans="1:15" ht="12.75">
      <c r="A23" s="36"/>
      <c r="B23" s="125" t="s">
        <v>123</v>
      </c>
      <c r="C23" s="113" t="s">
        <v>14</v>
      </c>
      <c r="D23" s="83"/>
      <c r="E23" s="84"/>
      <c r="F23" s="176" t="s">
        <v>173</v>
      </c>
      <c r="G23" s="42"/>
      <c r="H23" s="37"/>
      <c r="I23" s="162"/>
      <c r="J23" s="42"/>
      <c r="K23" s="201">
        <v>24</v>
      </c>
      <c r="L23" s="202"/>
      <c r="M23" s="202">
        <f t="shared" si="2"/>
        <v>51</v>
      </c>
      <c r="N23" s="155">
        <f t="shared" si="3"/>
        <v>3</v>
      </c>
      <c r="O23" s="216">
        <v>1</v>
      </c>
    </row>
    <row r="24" spans="1:15" ht="12.75">
      <c r="A24" s="36"/>
      <c r="B24" s="173" t="s">
        <v>124</v>
      </c>
      <c r="C24" s="91" t="s">
        <v>15</v>
      </c>
      <c r="D24" s="83"/>
      <c r="E24" s="84"/>
      <c r="F24" s="176" t="s">
        <v>173</v>
      </c>
      <c r="G24" s="81"/>
      <c r="H24" s="3"/>
      <c r="I24" s="37"/>
      <c r="J24" s="161"/>
      <c r="K24" s="201">
        <v>48</v>
      </c>
      <c r="L24" s="202"/>
      <c r="M24" s="202">
        <f t="shared" si="2"/>
        <v>102</v>
      </c>
      <c r="N24" s="155">
        <f t="shared" si="3"/>
        <v>6</v>
      </c>
      <c r="O24" s="216">
        <v>1</v>
      </c>
    </row>
    <row r="25" spans="1:15" ht="12.75">
      <c r="A25" s="36"/>
      <c r="B25" s="173" t="s">
        <v>125</v>
      </c>
      <c r="C25" s="113" t="s">
        <v>16</v>
      </c>
      <c r="D25" s="83"/>
      <c r="E25" s="84"/>
      <c r="F25" s="176" t="s">
        <v>173</v>
      </c>
      <c r="G25" s="81"/>
      <c r="H25" s="3"/>
      <c r="I25" s="37"/>
      <c r="J25" s="161"/>
      <c r="K25" s="201">
        <v>24</v>
      </c>
      <c r="L25" s="202"/>
      <c r="M25" s="202">
        <f t="shared" si="2"/>
        <v>51</v>
      </c>
      <c r="N25" s="155">
        <f t="shared" si="3"/>
        <v>3</v>
      </c>
      <c r="O25" s="216">
        <v>1</v>
      </c>
    </row>
    <row r="26" spans="1:15" ht="12.75">
      <c r="A26" s="36"/>
      <c r="B26" s="173" t="s">
        <v>126</v>
      </c>
      <c r="C26" s="113" t="s">
        <v>17</v>
      </c>
      <c r="D26" s="83"/>
      <c r="E26" s="84"/>
      <c r="F26" s="176" t="s">
        <v>173</v>
      </c>
      <c r="G26" s="81"/>
      <c r="H26" s="3"/>
      <c r="I26" s="37"/>
      <c r="J26" s="161"/>
      <c r="K26" s="201">
        <v>48</v>
      </c>
      <c r="L26" s="202"/>
      <c r="M26" s="202">
        <f t="shared" si="2"/>
        <v>102</v>
      </c>
      <c r="N26" s="155">
        <f t="shared" si="3"/>
        <v>6</v>
      </c>
      <c r="O26" s="216">
        <v>1</v>
      </c>
    </row>
    <row r="27" spans="1:15" ht="15.75" thickBot="1">
      <c r="A27" s="36"/>
      <c r="B27" s="174" t="s">
        <v>127</v>
      </c>
      <c r="C27" s="130" t="s">
        <v>18</v>
      </c>
      <c r="D27" s="85"/>
      <c r="E27" s="86"/>
      <c r="F27" s="176" t="s">
        <v>173</v>
      </c>
      <c r="G27" s="81"/>
      <c r="H27" s="3"/>
      <c r="I27" s="37"/>
      <c r="J27" s="171"/>
      <c r="K27" s="201">
        <v>48</v>
      </c>
      <c r="L27" s="202"/>
      <c r="M27" s="202">
        <f t="shared" si="2"/>
        <v>102</v>
      </c>
      <c r="N27" s="155">
        <f t="shared" si="3"/>
        <v>6</v>
      </c>
      <c r="O27" s="217">
        <v>1</v>
      </c>
    </row>
    <row r="28" spans="1:15" ht="13.5" thickBot="1">
      <c r="A28" s="286" t="s">
        <v>172</v>
      </c>
      <c r="B28" s="288"/>
      <c r="C28" s="68" t="s">
        <v>6</v>
      </c>
      <c r="D28" s="69"/>
      <c r="E28" s="69"/>
      <c r="F28" s="119"/>
      <c r="G28" s="104">
        <v>10</v>
      </c>
      <c r="H28" s="104">
        <v>10</v>
      </c>
      <c r="I28" s="104">
        <v>10</v>
      </c>
      <c r="J28" s="189">
        <v>10</v>
      </c>
      <c r="K28" s="203"/>
      <c r="L28" s="203"/>
      <c r="M28" s="203"/>
      <c r="N28" s="156"/>
      <c r="O28" s="214"/>
    </row>
    <row r="29" spans="1:15" ht="12.75">
      <c r="A29" s="31"/>
      <c r="B29" s="177" t="s">
        <v>128</v>
      </c>
      <c r="C29" s="137" t="s">
        <v>19</v>
      </c>
      <c r="D29" s="43"/>
      <c r="E29" s="53"/>
      <c r="F29" s="179" t="s">
        <v>173</v>
      </c>
      <c r="G29" s="121"/>
      <c r="H29" s="121"/>
      <c r="I29" s="44"/>
      <c r="J29" s="121"/>
      <c r="K29" s="199">
        <v>24</v>
      </c>
      <c r="L29" s="200"/>
      <c r="M29" s="200">
        <f>N29*25-K29</f>
        <v>51</v>
      </c>
      <c r="N29" s="154">
        <f>K29/8</f>
        <v>3</v>
      </c>
      <c r="O29" s="215">
        <v>1</v>
      </c>
    </row>
    <row r="30" spans="1:15" ht="12.75">
      <c r="A30" s="31"/>
      <c r="B30" s="123" t="s">
        <v>129</v>
      </c>
      <c r="C30" s="138" t="s">
        <v>66</v>
      </c>
      <c r="D30" s="46"/>
      <c r="E30" s="180"/>
      <c r="F30" s="141" t="s">
        <v>173</v>
      </c>
      <c r="G30" s="42"/>
      <c r="H30" s="161"/>
      <c r="I30" s="37"/>
      <c r="J30" s="81"/>
      <c r="K30" s="201">
        <v>40</v>
      </c>
      <c r="L30" s="202"/>
      <c r="M30" s="202">
        <f>N30*25-K30</f>
        <v>85</v>
      </c>
      <c r="N30" s="155">
        <f>K30/8</f>
        <v>5</v>
      </c>
      <c r="O30" s="216">
        <v>1</v>
      </c>
    </row>
    <row r="31" spans="1:15" ht="12.75">
      <c r="A31" s="31"/>
      <c r="B31" s="125" t="s">
        <v>130</v>
      </c>
      <c r="C31" s="91" t="s">
        <v>43</v>
      </c>
      <c r="D31" s="15"/>
      <c r="E31" s="64"/>
      <c r="F31" s="142" t="s">
        <v>173</v>
      </c>
      <c r="G31" s="42"/>
      <c r="H31" s="42"/>
      <c r="I31" s="162"/>
      <c r="J31" s="81"/>
      <c r="K31" s="201">
        <v>16</v>
      </c>
      <c r="L31" s="257" t="s">
        <v>187</v>
      </c>
      <c r="M31" s="202">
        <f aca="true" t="shared" si="4" ref="M31:M36">N31*25-K31</f>
        <v>34</v>
      </c>
      <c r="N31" s="155">
        <f aca="true" t="shared" si="5" ref="N31:N36">K31/8</f>
        <v>2</v>
      </c>
      <c r="O31" s="216">
        <v>1</v>
      </c>
    </row>
    <row r="32" spans="1:15" ht="12.75">
      <c r="A32" s="31"/>
      <c r="B32" s="125" t="s">
        <v>131</v>
      </c>
      <c r="C32" s="91" t="s">
        <v>68</v>
      </c>
      <c r="D32" s="15"/>
      <c r="E32" s="64"/>
      <c r="F32" s="142" t="s">
        <v>173</v>
      </c>
      <c r="G32" s="42"/>
      <c r="H32" s="42"/>
      <c r="I32" s="162"/>
      <c r="J32" s="81"/>
      <c r="K32" s="201">
        <v>24</v>
      </c>
      <c r="L32" s="257" t="s">
        <v>193</v>
      </c>
      <c r="M32" s="202">
        <f t="shared" si="4"/>
        <v>51</v>
      </c>
      <c r="N32" s="155">
        <f t="shared" si="5"/>
        <v>3</v>
      </c>
      <c r="O32" s="216">
        <v>1</v>
      </c>
    </row>
    <row r="33" spans="1:15" ht="12.75">
      <c r="A33" s="31"/>
      <c r="B33" s="173" t="s">
        <v>132</v>
      </c>
      <c r="C33" s="113" t="s">
        <v>63</v>
      </c>
      <c r="D33" s="15"/>
      <c r="E33" s="64"/>
      <c r="F33" s="142" t="s">
        <v>173</v>
      </c>
      <c r="G33" s="81"/>
      <c r="H33" s="81"/>
      <c r="I33" s="37"/>
      <c r="J33" s="161"/>
      <c r="K33" s="201">
        <v>16</v>
      </c>
      <c r="L33" s="257" t="s">
        <v>192</v>
      </c>
      <c r="M33" s="202">
        <f t="shared" si="4"/>
        <v>34</v>
      </c>
      <c r="N33" s="155">
        <f t="shared" si="5"/>
        <v>2</v>
      </c>
      <c r="O33" s="216">
        <v>1</v>
      </c>
    </row>
    <row r="34" spans="1:15" ht="12.75">
      <c r="A34" s="31"/>
      <c r="B34" s="173" t="s">
        <v>133</v>
      </c>
      <c r="C34" s="40" t="s">
        <v>64</v>
      </c>
      <c r="D34" s="15"/>
      <c r="E34" s="64"/>
      <c r="F34" s="142" t="s">
        <v>173</v>
      </c>
      <c r="G34" s="42"/>
      <c r="H34" s="42"/>
      <c r="I34" s="37"/>
      <c r="J34" s="162"/>
      <c r="K34" s="201">
        <v>24</v>
      </c>
      <c r="L34" s="202"/>
      <c r="M34" s="202">
        <f t="shared" si="4"/>
        <v>51</v>
      </c>
      <c r="N34" s="155">
        <f t="shared" si="5"/>
        <v>3</v>
      </c>
      <c r="O34" s="216">
        <v>1</v>
      </c>
    </row>
    <row r="35" spans="1:15" ht="12.75">
      <c r="A35" s="31"/>
      <c r="B35" s="146" t="s">
        <v>134</v>
      </c>
      <c r="C35" s="38" t="s">
        <v>65</v>
      </c>
      <c r="D35" s="15"/>
      <c r="E35" s="64"/>
      <c r="F35" s="142" t="s">
        <v>173</v>
      </c>
      <c r="G35" s="42"/>
      <c r="H35" s="42"/>
      <c r="I35" s="37"/>
      <c r="J35" s="37"/>
      <c r="K35" s="201">
        <v>24</v>
      </c>
      <c r="L35" s="202"/>
      <c r="M35" s="202">
        <f t="shared" si="4"/>
        <v>51</v>
      </c>
      <c r="N35" s="155">
        <f t="shared" si="5"/>
        <v>3</v>
      </c>
      <c r="O35" s="216">
        <v>1</v>
      </c>
    </row>
    <row r="36" spans="1:15" ht="13.5" thickBot="1">
      <c r="A36" s="31"/>
      <c r="B36" s="178" t="s">
        <v>166</v>
      </c>
      <c r="C36" s="39" t="s">
        <v>67</v>
      </c>
      <c r="D36" s="16"/>
      <c r="E36" s="54"/>
      <c r="F36" s="120" t="s">
        <v>173</v>
      </c>
      <c r="G36" s="161"/>
      <c r="H36" s="81"/>
      <c r="I36" s="3"/>
      <c r="J36" s="3"/>
      <c r="K36" s="201">
        <v>40</v>
      </c>
      <c r="L36" s="202"/>
      <c r="M36" s="202">
        <f t="shared" si="4"/>
        <v>85</v>
      </c>
      <c r="N36" s="155">
        <f t="shared" si="5"/>
        <v>5</v>
      </c>
      <c r="O36" s="217">
        <v>1</v>
      </c>
    </row>
    <row r="37" spans="1:15" ht="13.5" thickBot="1">
      <c r="A37" s="286" t="s">
        <v>172</v>
      </c>
      <c r="B37" s="289"/>
      <c r="C37" s="68" t="s">
        <v>7</v>
      </c>
      <c r="D37" s="69"/>
      <c r="E37" s="69"/>
      <c r="F37" s="119"/>
      <c r="G37" s="104">
        <v>11</v>
      </c>
      <c r="H37" s="104">
        <v>11</v>
      </c>
      <c r="I37" s="104">
        <v>11</v>
      </c>
      <c r="J37" s="189">
        <v>11</v>
      </c>
      <c r="K37" s="203"/>
      <c r="L37" s="203"/>
      <c r="M37" s="203"/>
      <c r="N37" s="156"/>
      <c r="O37" s="214"/>
    </row>
    <row r="38" spans="1:15" ht="12" customHeight="1">
      <c r="A38" s="31"/>
      <c r="B38" s="208" t="s">
        <v>135</v>
      </c>
      <c r="C38" s="13" t="s">
        <v>106</v>
      </c>
      <c r="D38" s="14"/>
      <c r="E38" s="74"/>
      <c r="F38" s="72" t="s">
        <v>173</v>
      </c>
      <c r="G38" s="168"/>
      <c r="H38" s="168"/>
      <c r="I38" s="164"/>
      <c r="J38" s="168"/>
      <c r="K38" s="199">
        <v>40</v>
      </c>
      <c r="L38" s="266" t="s">
        <v>187</v>
      </c>
      <c r="M38" s="200">
        <f>N38*25-K38</f>
        <v>85</v>
      </c>
      <c r="N38" s="154">
        <f>K38/8</f>
        <v>5</v>
      </c>
      <c r="O38" s="215">
        <v>1</v>
      </c>
    </row>
    <row r="39" spans="1:15" ht="11.25" customHeight="1">
      <c r="A39" s="31"/>
      <c r="B39" s="182" t="s">
        <v>136</v>
      </c>
      <c r="C39" s="139" t="s">
        <v>107</v>
      </c>
      <c r="D39" s="46"/>
      <c r="E39" s="180"/>
      <c r="F39" s="73" t="s">
        <v>173</v>
      </c>
      <c r="G39" s="161"/>
      <c r="H39" s="161"/>
      <c r="I39" s="162"/>
      <c r="J39" s="161"/>
      <c r="K39" s="201">
        <v>24</v>
      </c>
      <c r="L39" s="257" t="s">
        <v>193</v>
      </c>
      <c r="M39" s="202">
        <f>N39*25-K39</f>
        <v>51</v>
      </c>
      <c r="N39" s="155">
        <f>K39/8</f>
        <v>3</v>
      </c>
      <c r="O39" s="216">
        <v>1</v>
      </c>
    </row>
    <row r="40" spans="1:15" ht="12" customHeight="1" thickBot="1">
      <c r="A40" s="31"/>
      <c r="B40" s="209" t="s">
        <v>137</v>
      </c>
      <c r="C40" s="71" t="s">
        <v>34</v>
      </c>
      <c r="D40" s="16"/>
      <c r="E40" s="54"/>
      <c r="F40" s="75" t="s">
        <v>173</v>
      </c>
      <c r="G40" s="161"/>
      <c r="H40" s="161"/>
      <c r="I40" s="162"/>
      <c r="J40" s="161"/>
      <c r="K40" s="206">
        <v>24</v>
      </c>
      <c r="L40" s="267" t="s">
        <v>192</v>
      </c>
      <c r="M40" s="207">
        <f>N40*25-K40</f>
        <v>51</v>
      </c>
      <c r="N40" s="157">
        <f>K40/8</f>
        <v>3</v>
      </c>
      <c r="O40" s="217">
        <v>1</v>
      </c>
    </row>
    <row r="41" spans="1:15" ht="12.75" customHeight="1" thickBot="1">
      <c r="A41" s="48"/>
      <c r="B41" s="88"/>
      <c r="C41" s="45" t="s">
        <v>70</v>
      </c>
      <c r="D41" s="45"/>
      <c r="E41" s="45"/>
      <c r="F41" s="143"/>
      <c r="G41" s="111">
        <f>G8+G15+G28+G37</f>
        <v>60</v>
      </c>
      <c r="H41" s="111">
        <f>H8+H15+H28+H37</f>
        <v>60</v>
      </c>
      <c r="I41" s="114">
        <f>I8+I15+I28+I37</f>
        <v>60</v>
      </c>
      <c r="J41" s="114">
        <f>J8+J15+J28+J37</f>
        <v>60</v>
      </c>
      <c r="K41" s="204"/>
      <c r="L41" s="204"/>
      <c r="M41" s="204"/>
      <c r="N41" s="205"/>
      <c r="O41" s="12"/>
    </row>
    <row r="42" spans="1:15" s="2" customFormat="1" ht="13.5" thickBot="1">
      <c r="A42" s="24"/>
      <c r="B42" s="82"/>
      <c r="C42" s="25"/>
      <c r="D42" s="25"/>
      <c r="E42" s="25"/>
      <c r="F42" s="24"/>
      <c r="G42" s="24"/>
      <c r="H42" s="24"/>
      <c r="I42" s="24"/>
      <c r="J42" s="24"/>
      <c r="K42" s="25"/>
      <c r="L42" s="25"/>
      <c r="M42" s="25"/>
      <c r="N42" s="25"/>
      <c r="O42" s="18"/>
    </row>
    <row r="43" spans="1:15" ht="19.5" customHeight="1" thickBot="1">
      <c r="A43" s="185"/>
      <c r="B43" s="284" t="s">
        <v>25</v>
      </c>
      <c r="C43" s="284"/>
      <c r="D43" s="285"/>
      <c r="E43" s="268" t="s">
        <v>27</v>
      </c>
      <c r="F43" s="269"/>
      <c r="G43" s="269"/>
      <c r="H43" s="269"/>
      <c r="I43" s="269"/>
      <c r="J43" s="269"/>
      <c r="K43" s="269"/>
      <c r="L43" s="269"/>
      <c r="M43" s="269"/>
      <c r="N43" s="269"/>
      <c r="O43" s="270"/>
    </row>
    <row r="44" spans="1:15" ht="13.5" thickBot="1">
      <c r="A44" s="271"/>
      <c r="B44" s="272"/>
      <c r="C44" s="273" t="s">
        <v>3</v>
      </c>
      <c r="D44" s="274"/>
      <c r="E44" s="274"/>
      <c r="F44" s="190"/>
      <c r="G44" s="275" t="s">
        <v>196</v>
      </c>
      <c r="H44" s="276"/>
      <c r="I44" s="276"/>
      <c r="J44" s="277"/>
      <c r="K44" s="19" t="s">
        <v>168</v>
      </c>
      <c r="L44" s="17" t="s">
        <v>168</v>
      </c>
      <c r="M44" s="239" t="s">
        <v>175</v>
      </c>
      <c r="N44" s="241" t="s">
        <v>195</v>
      </c>
      <c r="O44" s="5" t="s">
        <v>176</v>
      </c>
    </row>
    <row r="45" spans="1:15" ht="15.75" thickBot="1">
      <c r="A45" s="31"/>
      <c r="B45" s="32" t="s">
        <v>170</v>
      </c>
      <c r="C45" s="194"/>
      <c r="D45" s="6"/>
      <c r="E45" s="6"/>
      <c r="F45" s="50"/>
      <c r="G45" s="192" t="s">
        <v>177</v>
      </c>
      <c r="H45" s="191" t="s">
        <v>69</v>
      </c>
      <c r="I45" s="52" t="s">
        <v>39</v>
      </c>
      <c r="J45" s="117" t="s">
        <v>178</v>
      </c>
      <c r="K45" s="21" t="s">
        <v>179</v>
      </c>
      <c r="L45" s="22" t="s">
        <v>164</v>
      </c>
      <c r="M45" s="240" t="s">
        <v>180</v>
      </c>
      <c r="N45" s="242" t="s">
        <v>183</v>
      </c>
      <c r="O45" s="33"/>
    </row>
    <row r="46" spans="1:15" ht="15.75" thickBot="1">
      <c r="A46" s="31"/>
      <c r="B46" s="32" t="s">
        <v>181</v>
      </c>
      <c r="C46" s="195" t="s">
        <v>188</v>
      </c>
      <c r="D46" s="11"/>
      <c r="E46" s="11"/>
      <c r="F46" s="60"/>
      <c r="G46" s="193" t="s">
        <v>44</v>
      </c>
      <c r="H46" s="94" t="s">
        <v>44</v>
      </c>
      <c r="I46" s="52"/>
      <c r="J46" s="117"/>
      <c r="K46" s="21" t="s">
        <v>169</v>
      </c>
      <c r="L46" s="22" t="s">
        <v>165</v>
      </c>
      <c r="M46" s="34" t="s">
        <v>182</v>
      </c>
      <c r="N46" s="243"/>
      <c r="O46" s="35"/>
    </row>
    <row r="47" spans="1:15" ht="13.5" thickBot="1">
      <c r="A47" s="286" t="s">
        <v>172</v>
      </c>
      <c r="B47" s="289"/>
      <c r="C47" s="68" t="s">
        <v>4</v>
      </c>
      <c r="D47" s="69"/>
      <c r="E47" s="69"/>
      <c r="F47" s="119"/>
      <c r="G47" s="104">
        <v>12</v>
      </c>
      <c r="H47" s="104">
        <v>12</v>
      </c>
      <c r="I47" s="104">
        <v>15</v>
      </c>
      <c r="J47" s="189">
        <v>15</v>
      </c>
      <c r="K47" s="131" t="s">
        <v>45</v>
      </c>
      <c r="L47" s="131" t="s">
        <v>45</v>
      </c>
      <c r="M47" s="6"/>
      <c r="N47" s="7"/>
      <c r="O47" s="10"/>
    </row>
    <row r="48" spans="1:15" ht="12.75">
      <c r="A48" s="36"/>
      <c r="B48" s="181" t="s">
        <v>138</v>
      </c>
      <c r="C48" s="129" t="s">
        <v>20</v>
      </c>
      <c r="D48" s="20"/>
      <c r="E48" s="61"/>
      <c r="F48" s="175" t="s">
        <v>74</v>
      </c>
      <c r="G48" s="135"/>
      <c r="H48" s="135"/>
      <c r="I48" s="76"/>
      <c r="J48" s="165"/>
      <c r="K48" s="218">
        <v>24</v>
      </c>
      <c r="L48" s="219"/>
      <c r="M48" s="219">
        <f aca="true" t="shared" si="6" ref="M48:M53">N48*25-K48</f>
        <v>51</v>
      </c>
      <c r="N48" s="260">
        <f aca="true" t="shared" si="7" ref="N48:N53">K48/8</f>
        <v>3</v>
      </c>
      <c r="O48" s="246">
        <v>2</v>
      </c>
    </row>
    <row r="49" spans="1:15" ht="12.75">
      <c r="A49" s="36"/>
      <c r="B49" s="182" t="s">
        <v>139</v>
      </c>
      <c r="C49" s="79" t="s">
        <v>75</v>
      </c>
      <c r="D49" s="83"/>
      <c r="E49" s="84"/>
      <c r="F49" s="176" t="s">
        <v>74</v>
      </c>
      <c r="G49" s="188"/>
      <c r="H49" s="188"/>
      <c r="I49" s="159"/>
      <c r="J49" s="160"/>
      <c r="K49" s="201">
        <v>48</v>
      </c>
      <c r="L49" s="202"/>
      <c r="M49" s="202">
        <f t="shared" si="6"/>
        <v>102</v>
      </c>
      <c r="N49" s="155">
        <f t="shared" si="7"/>
        <v>6</v>
      </c>
      <c r="O49" s="247">
        <v>2</v>
      </c>
    </row>
    <row r="50" spans="1:15" ht="12.75">
      <c r="A50" s="36"/>
      <c r="B50" s="182" t="s">
        <v>140</v>
      </c>
      <c r="C50" s="112" t="s">
        <v>21</v>
      </c>
      <c r="D50" s="83"/>
      <c r="E50" s="84"/>
      <c r="F50" s="176" t="s">
        <v>74</v>
      </c>
      <c r="G50" s="161"/>
      <c r="H50" s="161"/>
      <c r="I50" s="162"/>
      <c r="J50" s="261"/>
      <c r="K50" s="201">
        <v>24</v>
      </c>
      <c r="L50" s="257" t="s">
        <v>187</v>
      </c>
      <c r="M50" s="202">
        <f t="shared" si="6"/>
        <v>51</v>
      </c>
      <c r="N50" s="155">
        <f t="shared" si="7"/>
        <v>3</v>
      </c>
      <c r="O50" s="247">
        <v>2</v>
      </c>
    </row>
    <row r="51" spans="1:15" ht="12.75">
      <c r="A51" s="36"/>
      <c r="B51" s="51" t="s">
        <v>141</v>
      </c>
      <c r="C51" s="90" t="s">
        <v>56</v>
      </c>
      <c r="D51" s="83"/>
      <c r="E51" s="84"/>
      <c r="F51" s="176" t="s">
        <v>74</v>
      </c>
      <c r="G51" s="161"/>
      <c r="H51" s="162"/>
      <c r="I51" s="162"/>
      <c r="J51" s="83"/>
      <c r="K51" s="201">
        <v>48</v>
      </c>
      <c r="L51" s="257" t="s">
        <v>193</v>
      </c>
      <c r="M51" s="202">
        <f t="shared" si="6"/>
        <v>102</v>
      </c>
      <c r="N51" s="155">
        <f t="shared" si="7"/>
        <v>6</v>
      </c>
      <c r="O51" s="247">
        <v>2</v>
      </c>
    </row>
    <row r="52" spans="1:15" ht="12.75">
      <c r="A52" s="36"/>
      <c r="B52" s="51" t="s">
        <v>167</v>
      </c>
      <c r="C52" s="100" t="s">
        <v>58</v>
      </c>
      <c r="D52" s="99"/>
      <c r="E52" s="101"/>
      <c r="F52" s="176" t="s">
        <v>74</v>
      </c>
      <c r="G52" s="167"/>
      <c r="H52" s="167"/>
      <c r="I52" s="99"/>
      <c r="J52" s="262"/>
      <c r="K52" s="201">
        <v>24</v>
      </c>
      <c r="L52" s="257" t="s">
        <v>192</v>
      </c>
      <c r="M52" s="202">
        <f t="shared" si="6"/>
        <v>51</v>
      </c>
      <c r="N52" s="155">
        <f t="shared" si="7"/>
        <v>3</v>
      </c>
      <c r="O52" s="247">
        <v>2</v>
      </c>
    </row>
    <row r="53" spans="1:15" ht="13.5" thickBot="1">
      <c r="A53" s="36"/>
      <c r="B53" s="183" t="s">
        <v>83</v>
      </c>
      <c r="C53" s="130" t="s">
        <v>11</v>
      </c>
      <c r="D53" s="85"/>
      <c r="E53" s="86"/>
      <c r="F53" s="184" t="s">
        <v>74</v>
      </c>
      <c r="G53" s="105"/>
      <c r="H53" s="105"/>
      <c r="I53" s="99"/>
      <c r="J53" s="263"/>
      <c r="K53" s="206">
        <v>24</v>
      </c>
      <c r="L53" s="207"/>
      <c r="M53" s="207">
        <f t="shared" si="6"/>
        <v>51</v>
      </c>
      <c r="N53" s="157">
        <f t="shared" si="7"/>
        <v>3</v>
      </c>
      <c r="O53" s="248">
        <v>2</v>
      </c>
    </row>
    <row r="54" spans="1:15" ht="13.5" thickBot="1">
      <c r="A54" s="286" t="s">
        <v>172</v>
      </c>
      <c r="B54" s="289"/>
      <c r="C54" s="68" t="s">
        <v>5</v>
      </c>
      <c r="D54" s="69"/>
      <c r="E54" s="69"/>
      <c r="F54" s="119"/>
      <c r="G54" s="104">
        <v>27</v>
      </c>
      <c r="H54" s="104">
        <v>27</v>
      </c>
      <c r="I54" s="104">
        <v>24</v>
      </c>
      <c r="J54" s="189">
        <v>24</v>
      </c>
      <c r="K54" s="82"/>
      <c r="L54" s="82"/>
      <c r="M54" s="82"/>
      <c r="N54" s="249"/>
      <c r="O54" s="214"/>
    </row>
    <row r="55" spans="1:15" ht="13.5" thickBot="1">
      <c r="A55" s="36"/>
      <c r="B55" s="172" t="s">
        <v>142</v>
      </c>
      <c r="C55" s="98" t="s">
        <v>55</v>
      </c>
      <c r="D55" s="87"/>
      <c r="E55" s="89"/>
      <c r="F55" s="175" t="s">
        <v>74</v>
      </c>
      <c r="G55" s="161"/>
      <c r="H55" s="162"/>
      <c r="I55" s="3"/>
      <c r="J55" s="81"/>
      <c r="K55" s="258" t="s">
        <v>194</v>
      </c>
      <c r="L55" s="200">
        <v>144</v>
      </c>
      <c r="M55" s="200">
        <f>N55*25-L55</f>
        <v>156</v>
      </c>
      <c r="N55" s="154">
        <f>L55/12</f>
        <v>12</v>
      </c>
      <c r="O55" s="215">
        <v>2</v>
      </c>
    </row>
    <row r="56" spans="1:15" ht="12.75">
      <c r="A56" s="36"/>
      <c r="B56" s="172" t="s">
        <v>143</v>
      </c>
      <c r="C56" s="90" t="s">
        <v>22</v>
      </c>
      <c r="D56" s="83"/>
      <c r="E56" s="84"/>
      <c r="F56" s="176" t="s">
        <v>74</v>
      </c>
      <c r="G56" s="161"/>
      <c r="H56" s="162"/>
      <c r="I56" s="162"/>
      <c r="J56" s="81"/>
      <c r="K56" s="201">
        <v>24</v>
      </c>
      <c r="L56" s="202"/>
      <c r="M56" s="202">
        <f>N56*25-K56</f>
        <v>51</v>
      </c>
      <c r="N56" s="155">
        <f>K56/8</f>
        <v>3</v>
      </c>
      <c r="O56" s="216">
        <v>2</v>
      </c>
    </row>
    <row r="57" spans="1:15" ht="12.75">
      <c r="A57" s="36"/>
      <c r="B57" s="124" t="s">
        <v>144</v>
      </c>
      <c r="C57" s="90" t="s">
        <v>57</v>
      </c>
      <c r="D57" s="83"/>
      <c r="E57" s="84"/>
      <c r="F57" s="176" t="s">
        <v>74</v>
      </c>
      <c r="G57" s="161"/>
      <c r="H57" s="37"/>
      <c r="I57" s="3"/>
      <c r="J57" s="81"/>
      <c r="K57" s="201">
        <v>24</v>
      </c>
      <c r="L57" s="202"/>
      <c r="M57" s="202">
        <f aca="true" t="shared" si="8" ref="M57:M66">N57*25-K57</f>
        <v>51</v>
      </c>
      <c r="N57" s="155">
        <f aca="true" t="shared" si="9" ref="N57:N66">K57/8</f>
        <v>3</v>
      </c>
      <c r="O57" s="216">
        <v>2</v>
      </c>
    </row>
    <row r="58" spans="1:15" ht="12.75">
      <c r="A58" s="36"/>
      <c r="B58" s="124" t="s">
        <v>145</v>
      </c>
      <c r="C58" s="90" t="s">
        <v>10</v>
      </c>
      <c r="D58" s="83"/>
      <c r="E58" s="84"/>
      <c r="F58" s="176" t="s">
        <v>74</v>
      </c>
      <c r="G58" s="161"/>
      <c r="H58" s="37"/>
      <c r="I58" s="37"/>
      <c r="J58" s="42"/>
      <c r="K58" s="201">
        <v>24</v>
      </c>
      <c r="L58" s="202"/>
      <c r="M58" s="202">
        <f t="shared" si="8"/>
        <v>51</v>
      </c>
      <c r="N58" s="155">
        <f t="shared" si="9"/>
        <v>3</v>
      </c>
      <c r="O58" s="216">
        <v>2</v>
      </c>
    </row>
    <row r="59" spans="1:15" ht="12.75">
      <c r="A59" s="36"/>
      <c r="B59" s="125" t="s">
        <v>146</v>
      </c>
      <c r="C59" s="90" t="s">
        <v>12</v>
      </c>
      <c r="D59" s="83"/>
      <c r="E59" s="84"/>
      <c r="F59" s="176" t="s">
        <v>74</v>
      </c>
      <c r="G59" s="42"/>
      <c r="H59" s="37"/>
      <c r="I59" s="162"/>
      <c r="J59" s="42"/>
      <c r="K59" s="201">
        <v>48</v>
      </c>
      <c r="L59" s="257" t="s">
        <v>187</v>
      </c>
      <c r="M59" s="202">
        <f t="shared" si="8"/>
        <v>102</v>
      </c>
      <c r="N59" s="155">
        <f t="shared" si="9"/>
        <v>6</v>
      </c>
      <c r="O59" s="216">
        <v>2</v>
      </c>
    </row>
    <row r="60" spans="1:15" ht="12.75">
      <c r="A60" s="36"/>
      <c r="B60" s="125" t="s">
        <v>147</v>
      </c>
      <c r="C60" s="113" t="s">
        <v>13</v>
      </c>
      <c r="D60" s="83"/>
      <c r="E60" s="84"/>
      <c r="F60" s="176" t="s">
        <v>74</v>
      </c>
      <c r="G60" s="42"/>
      <c r="H60" s="37"/>
      <c r="I60" s="162"/>
      <c r="J60" s="42"/>
      <c r="K60" s="201">
        <v>24</v>
      </c>
      <c r="L60" s="257" t="s">
        <v>193</v>
      </c>
      <c r="M60" s="202">
        <f t="shared" si="8"/>
        <v>51</v>
      </c>
      <c r="N60" s="155">
        <f t="shared" si="9"/>
        <v>3</v>
      </c>
      <c r="O60" s="216">
        <v>2</v>
      </c>
    </row>
    <row r="61" spans="1:15" ht="12.75">
      <c r="A61" s="36"/>
      <c r="B61" s="125" t="s">
        <v>148</v>
      </c>
      <c r="C61" s="113" t="s">
        <v>0</v>
      </c>
      <c r="D61" s="83"/>
      <c r="E61" s="84"/>
      <c r="F61" s="176" t="s">
        <v>74</v>
      </c>
      <c r="G61" s="42"/>
      <c r="H61" s="37"/>
      <c r="I61" s="162"/>
      <c r="J61" s="42"/>
      <c r="K61" s="201">
        <v>24</v>
      </c>
      <c r="L61" s="257" t="s">
        <v>192</v>
      </c>
      <c r="M61" s="202">
        <f t="shared" si="8"/>
        <v>51</v>
      </c>
      <c r="N61" s="155">
        <f t="shared" si="9"/>
        <v>3</v>
      </c>
      <c r="O61" s="216">
        <v>2</v>
      </c>
    </row>
    <row r="62" spans="1:15" ht="12.75">
      <c r="A62" s="36"/>
      <c r="B62" s="125" t="s">
        <v>149</v>
      </c>
      <c r="C62" s="113" t="s">
        <v>14</v>
      </c>
      <c r="D62" s="83"/>
      <c r="E62" s="84"/>
      <c r="F62" s="176" t="s">
        <v>74</v>
      </c>
      <c r="G62" s="42"/>
      <c r="H62" s="37"/>
      <c r="I62" s="162"/>
      <c r="J62" s="42"/>
      <c r="K62" s="201">
        <v>24</v>
      </c>
      <c r="L62" s="202"/>
      <c r="M62" s="202">
        <f t="shared" si="8"/>
        <v>51</v>
      </c>
      <c r="N62" s="155">
        <f t="shared" si="9"/>
        <v>3</v>
      </c>
      <c r="O62" s="216">
        <v>2</v>
      </c>
    </row>
    <row r="63" spans="1:15" ht="12.75">
      <c r="A63" s="36"/>
      <c r="B63" s="173" t="s">
        <v>150</v>
      </c>
      <c r="C63" s="91" t="s">
        <v>15</v>
      </c>
      <c r="D63" s="83"/>
      <c r="E63" s="84"/>
      <c r="F63" s="176" t="s">
        <v>74</v>
      </c>
      <c r="G63" s="81"/>
      <c r="H63" s="3"/>
      <c r="I63" s="37"/>
      <c r="J63" s="161"/>
      <c r="K63" s="201">
        <v>48</v>
      </c>
      <c r="L63" s="202"/>
      <c r="M63" s="202">
        <f t="shared" si="8"/>
        <v>102</v>
      </c>
      <c r="N63" s="155">
        <f t="shared" si="9"/>
        <v>6</v>
      </c>
      <c r="O63" s="216">
        <v>2</v>
      </c>
    </row>
    <row r="64" spans="1:15" ht="12.75">
      <c r="A64" s="36"/>
      <c r="B64" s="173" t="s">
        <v>151</v>
      </c>
      <c r="C64" s="113" t="s">
        <v>16</v>
      </c>
      <c r="D64" s="83"/>
      <c r="E64" s="84"/>
      <c r="F64" s="176" t="s">
        <v>74</v>
      </c>
      <c r="G64" s="81"/>
      <c r="H64" s="3"/>
      <c r="I64" s="37"/>
      <c r="J64" s="161"/>
      <c r="K64" s="201">
        <v>24</v>
      </c>
      <c r="L64" s="202"/>
      <c r="M64" s="202">
        <f t="shared" si="8"/>
        <v>51</v>
      </c>
      <c r="N64" s="155">
        <f t="shared" si="9"/>
        <v>3</v>
      </c>
      <c r="O64" s="216">
        <v>2</v>
      </c>
    </row>
    <row r="65" spans="1:15" ht="12.75">
      <c r="A65" s="36"/>
      <c r="B65" s="173" t="s">
        <v>152</v>
      </c>
      <c r="C65" s="113" t="s">
        <v>17</v>
      </c>
      <c r="D65" s="83"/>
      <c r="E65" s="84"/>
      <c r="F65" s="176" t="s">
        <v>74</v>
      </c>
      <c r="G65" s="81"/>
      <c r="H65" s="3"/>
      <c r="I65" s="37"/>
      <c r="J65" s="161"/>
      <c r="K65" s="201">
        <v>48</v>
      </c>
      <c r="L65" s="202"/>
      <c r="M65" s="202">
        <f t="shared" si="8"/>
        <v>102</v>
      </c>
      <c r="N65" s="155">
        <f t="shared" si="9"/>
        <v>6</v>
      </c>
      <c r="O65" s="216">
        <v>2</v>
      </c>
    </row>
    <row r="66" spans="1:15" ht="15.75" thickBot="1">
      <c r="A66" s="36"/>
      <c r="B66" s="173" t="s">
        <v>153</v>
      </c>
      <c r="C66" s="130" t="s">
        <v>18</v>
      </c>
      <c r="D66" s="85"/>
      <c r="E66" s="86"/>
      <c r="F66" s="176" t="s">
        <v>74</v>
      </c>
      <c r="G66" s="81"/>
      <c r="H66" s="3"/>
      <c r="I66" s="37"/>
      <c r="J66" s="171"/>
      <c r="K66" s="201">
        <v>48</v>
      </c>
      <c r="L66" s="202"/>
      <c r="M66" s="202">
        <f t="shared" si="8"/>
        <v>102</v>
      </c>
      <c r="N66" s="155">
        <f t="shared" si="9"/>
        <v>6</v>
      </c>
      <c r="O66" s="217">
        <v>2</v>
      </c>
    </row>
    <row r="67" spans="1:15" ht="13.5" thickBot="1">
      <c r="A67" s="286" t="s">
        <v>172</v>
      </c>
      <c r="B67" s="288"/>
      <c r="C67" s="68" t="s">
        <v>6</v>
      </c>
      <c r="D67" s="69"/>
      <c r="E67" s="69"/>
      <c r="F67" s="119"/>
      <c r="G67" s="104">
        <v>10</v>
      </c>
      <c r="H67" s="104">
        <v>10</v>
      </c>
      <c r="I67" s="104">
        <v>10</v>
      </c>
      <c r="J67" s="189">
        <v>10</v>
      </c>
      <c r="K67" s="203"/>
      <c r="L67" s="203"/>
      <c r="M67" s="203"/>
      <c r="N67" s="156"/>
      <c r="O67" s="214"/>
    </row>
    <row r="68" spans="1:15" ht="12.75">
      <c r="A68" s="31"/>
      <c r="B68" s="177" t="s">
        <v>154</v>
      </c>
      <c r="C68" s="137" t="s">
        <v>19</v>
      </c>
      <c r="D68" s="43"/>
      <c r="E68" s="53"/>
      <c r="F68" s="179" t="s">
        <v>74</v>
      </c>
      <c r="G68" s="121"/>
      <c r="H68" s="121"/>
      <c r="I68" s="44"/>
      <c r="J68" s="121"/>
      <c r="K68" s="199">
        <v>16</v>
      </c>
      <c r="L68" s="200"/>
      <c r="M68" s="200">
        <f>N68*25-K68</f>
        <v>34</v>
      </c>
      <c r="N68" s="154">
        <f>K68/8</f>
        <v>2</v>
      </c>
      <c r="O68" s="215">
        <v>2</v>
      </c>
    </row>
    <row r="69" spans="1:15" ht="12.75">
      <c r="A69" s="31"/>
      <c r="B69" s="123" t="s">
        <v>155</v>
      </c>
      <c r="C69" s="138" t="s">
        <v>66</v>
      </c>
      <c r="D69" s="46"/>
      <c r="E69" s="180"/>
      <c r="F69" s="141" t="s">
        <v>74</v>
      </c>
      <c r="G69" s="42"/>
      <c r="H69" s="161"/>
      <c r="I69" s="37"/>
      <c r="J69" s="81"/>
      <c r="K69" s="201">
        <v>40</v>
      </c>
      <c r="L69" s="202"/>
      <c r="M69" s="202">
        <f>N69*25-K69</f>
        <v>85</v>
      </c>
      <c r="N69" s="155">
        <f>K69/8</f>
        <v>5</v>
      </c>
      <c r="O69" s="216">
        <v>2</v>
      </c>
    </row>
    <row r="70" spans="1:15" ht="12.75">
      <c r="A70" s="31"/>
      <c r="B70" s="125" t="s">
        <v>156</v>
      </c>
      <c r="C70" s="91" t="s">
        <v>43</v>
      </c>
      <c r="D70" s="15"/>
      <c r="E70" s="64"/>
      <c r="F70" s="141" t="s">
        <v>74</v>
      </c>
      <c r="G70" s="42"/>
      <c r="H70" s="42"/>
      <c r="I70" s="162"/>
      <c r="J70" s="81"/>
      <c r="K70" s="201">
        <v>16</v>
      </c>
      <c r="L70" s="257" t="s">
        <v>187</v>
      </c>
      <c r="M70" s="202">
        <f aca="true" t="shared" si="10" ref="M70:M75">N70*25-K70</f>
        <v>34</v>
      </c>
      <c r="N70" s="155">
        <f aca="true" t="shared" si="11" ref="N70:N75">K70/8</f>
        <v>2</v>
      </c>
      <c r="O70" s="216">
        <v>2</v>
      </c>
    </row>
    <row r="71" spans="1:15" ht="12.75">
      <c r="A71" s="31"/>
      <c r="B71" s="125" t="s">
        <v>157</v>
      </c>
      <c r="C71" s="91" t="s">
        <v>68</v>
      </c>
      <c r="D71" s="15"/>
      <c r="E71" s="64"/>
      <c r="F71" s="141" t="s">
        <v>74</v>
      </c>
      <c r="G71" s="42"/>
      <c r="H71" s="42"/>
      <c r="I71" s="162"/>
      <c r="J71" s="81"/>
      <c r="K71" s="201">
        <v>24</v>
      </c>
      <c r="L71" s="257" t="s">
        <v>193</v>
      </c>
      <c r="M71" s="202">
        <f t="shared" si="10"/>
        <v>51</v>
      </c>
      <c r="N71" s="155">
        <f t="shared" si="11"/>
        <v>3</v>
      </c>
      <c r="O71" s="216">
        <v>2</v>
      </c>
    </row>
    <row r="72" spans="1:15" ht="12.75">
      <c r="A72" s="31"/>
      <c r="B72" s="173" t="s">
        <v>158</v>
      </c>
      <c r="C72" s="113" t="s">
        <v>63</v>
      </c>
      <c r="D72" s="15"/>
      <c r="E72" s="64"/>
      <c r="F72" s="141" t="s">
        <v>74</v>
      </c>
      <c r="G72" s="81"/>
      <c r="H72" s="81"/>
      <c r="I72" s="37"/>
      <c r="J72" s="161"/>
      <c r="K72" s="201">
        <v>16</v>
      </c>
      <c r="L72" s="257" t="s">
        <v>192</v>
      </c>
      <c r="M72" s="202">
        <f t="shared" si="10"/>
        <v>34</v>
      </c>
      <c r="N72" s="155">
        <f t="shared" si="11"/>
        <v>2</v>
      </c>
      <c r="O72" s="216">
        <v>2</v>
      </c>
    </row>
    <row r="73" spans="1:15" ht="12.75">
      <c r="A73" s="31"/>
      <c r="B73" s="173" t="s">
        <v>159</v>
      </c>
      <c r="C73" s="40" t="s">
        <v>64</v>
      </c>
      <c r="D73" s="15"/>
      <c r="E73" s="64"/>
      <c r="F73" s="141" t="s">
        <v>74</v>
      </c>
      <c r="G73" s="42"/>
      <c r="H73" s="42"/>
      <c r="I73" s="37"/>
      <c r="J73" s="162"/>
      <c r="K73" s="201">
        <v>24</v>
      </c>
      <c r="L73" s="202"/>
      <c r="M73" s="202">
        <f t="shared" si="10"/>
        <v>51</v>
      </c>
      <c r="N73" s="155">
        <f t="shared" si="11"/>
        <v>3</v>
      </c>
      <c r="O73" s="216">
        <v>2</v>
      </c>
    </row>
    <row r="74" spans="1:15" ht="12.75">
      <c r="A74" s="31"/>
      <c r="B74" s="146" t="s">
        <v>160</v>
      </c>
      <c r="C74" s="38" t="s">
        <v>65</v>
      </c>
      <c r="D74" s="15"/>
      <c r="E74" s="64"/>
      <c r="F74" s="141" t="s">
        <v>74</v>
      </c>
      <c r="G74" s="42"/>
      <c r="H74" s="42"/>
      <c r="I74" s="37"/>
      <c r="J74" s="37"/>
      <c r="K74" s="201">
        <v>24</v>
      </c>
      <c r="L74" s="202"/>
      <c r="M74" s="202">
        <f t="shared" si="10"/>
        <v>51</v>
      </c>
      <c r="N74" s="155">
        <f t="shared" si="11"/>
        <v>3</v>
      </c>
      <c r="O74" s="216">
        <v>2</v>
      </c>
    </row>
    <row r="75" spans="1:15" ht="13.5" thickBot="1">
      <c r="A75" s="31"/>
      <c r="B75" s="178" t="s">
        <v>51</v>
      </c>
      <c r="C75" s="39" t="s">
        <v>67</v>
      </c>
      <c r="D75" s="16"/>
      <c r="E75" s="54"/>
      <c r="F75" s="120" t="s">
        <v>74</v>
      </c>
      <c r="G75" s="161"/>
      <c r="H75" s="81"/>
      <c r="I75" s="3"/>
      <c r="J75" s="3"/>
      <c r="K75" s="201">
        <v>40</v>
      </c>
      <c r="L75" s="202"/>
      <c r="M75" s="202">
        <f t="shared" si="10"/>
        <v>85</v>
      </c>
      <c r="N75" s="155">
        <f t="shared" si="11"/>
        <v>5</v>
      </c>
      <c r="O75" s="217">
        <v>2</v>
      </c>
    </row>
    <row r="76" spans="1:15" ht="13.5" thickBot="1">
      <c r="A76" s="286" t="s">
        <v>172</v>
      </c>
      <c r="B76" s="289"/>
      <c r="C76" s="68" t="s">
        <v>7</v>
      </c>
      <c r="D76" s="69"/>
      <c r="E76" s="69"/>
      <c r="F76" s="119"/>
      <c r="G76" s="104">
        <v>11</v>
      </c>
      <c r="H76" s="104">
        <v>11</v>
      </c>
      <c r="I76" s="104">
        <v>11</v>
      </c>
      <c r="J76" s="189">
        <v>11</v>
      </c>
      <c r="K76" s="203"/>
      <c r="L76" s="203"/>
      <c r="M76" s="203"/>
      <c r="N76" s="156"/>
      <c r="O76" s="214"/>
    </row>
    <row r="77" spans="1:15" ht="12.75">
      <c r="A77" s="31"/>
      <c r="B77" s="208" t="s">
        <v>161</v>
      </c>
      <c r="C77" s="13" t="s">
        <v>106</v>
      </c>
      <c r="D77" s="14"/>
      <c r="E77" s="74"/>
      <c r="F77" s="72" t="s">
        <v>74</v>
      </c>
      <c r="G77" s="168"/>
      <c r="H77" s="168"/>
      <c r="I77" s="164"/>
      <c r="J77" s="168"/>
      <c r="K77" s="199">
        <v>40</v>
      </c>
      <c r="L77" s="266" t="s">
        <v>187</v>
      </c>
      <c r="M77" s="200">
        <f>N77*25-K77</f>
        <v>85</v>
      </c>
      <c r="N77" s="154">
        <f>K77/8</f>
        <v>5</v>
      </c>
      <c r="O77" s="215">
        <v>2</v>
      </c>
    </row>
    <row r="78" spans="1:15" ht="12.75">
      <c r="A78" s="31"/>
      <c r="B78" s="182" t="s">
        <v>162</v>
      </c>
      <c r="C78" s="97" t="s">
        <v>29</v>
      </c>
      <c r="D78" s="46"/>
      <c r="E78" s="180"/>
      <c r="F78" s="73" t="s">
        <v>74</v>
      </c>
      <c r="G78" s="161"/>
      <c r="H78" s="161"/>
      <c r="I78" s="162"/>
      <c r="J78" s="161"/>
      <c r="K78" s="201">
        <v>24</v>
      </c>
      <c r="L78" s="257" t="s">
        <v>193</v>
      </c>
      <c r="M78" s="202">
        <f>N78*25-K78</f>
        <v>51</v>
      </c>
      <c r="N78" s="155">
        <f>K78/8</f>
        <v>3</v>
      </c>
      <c r="O78" s="216">
        <v>2</v>
      </c>
    </row>
    <row r="79" spans="1:15" ht="13.5" thickBot="1">
      <c r="A79" s="31"/>
      <c r="B79" s="209" t="s">
        <v>163</v>
      </c>
      <c r="C79" s="79" t="s">
        <v>28</v>
      </c>
      <c r="D79" s="16"/>
      <c r="E79" s="54"/>
      <c r="F79" s="75" t="s">
        <v>74</v>
      </c>
      <c r="G79" s="161"/>
      <c r="H79" s="161"/>
      <c r="I79" s="162"/>
      <c r="J79" s="161"/>
      <c r="K79" s="206">
        <v>24</v>
      </c>
      <c r="L79" s="267" t="s">
        <v>192</v>
      </c>
      <c r="M79" s="207">
        <f>N79*25-K79</f>
        <v>51</v>
      </c>
      <c r="N79" s="157">
        <f>K79/8</f>
        <v>3</v>
      </c>
      <c r="O79" s="217">
        <v>2</v>
      </c>
    </row>
    <row r="80" spans="1:15" ht="13.5" thickBot="1">
      <c r="A80" s="48"/>
      <c r="B80" s="88"/>
      <c r="C80" s="45" t="s">
        <v>31</v>
      </c>
      <c r="D80" s="45"/>
      <c r="E80" s="45"/>
      <c r="F80" s="143"/>
      <c r="G80" s="111">
        <f>G47+G54+G67+G76</f>
        <v>60</v>
      </c>
      <c r="H80" s="111">
        <f>H47+H54+H67+H76</f>
        <v>60</v>
      </c>
      <c r="I80" s="114">
        <f>I47+I54+I67+I76</f>
        <v>60</v>
      </c>
      <c r="J80" s="114">
        <f>J47+J54+J67+J76</f>
        <v>60</v>
      </c>
      <c r="K80" s="204"/>
      <c r="L80" s="204"/>
      <c r="M80" s="204"/>
      <c r="N80" s="205"/>
      <c r="O80" s="12"/>
    </row>
    <row r="81" spans="1:15" s="2" customFormat="1" ht="12.75" customHeight="1" thickBot="1">
      <c r="A81" s="24"/>
      <c r="B81" s="82"/>
      <c r="C81" s="25"/>
      <c r="D81" s="25"/>
      <c r="E81" s="25"/>
      <c r="F81" s="24"/>
      <c r="G81" s="24"/>
      <c r="H81" s="24"/>
      <c r="I81" s="24"/>
      <c r="J81" s="24"/>
      <c r="K81" s="25"/>
      <c r="L81" s="25"/>
      <c r="M81" s="25"/>
      <c r="N81" s="25"/>
      <c r="O81" s="18"/>
    </row>
    <row r="82" spans="1:15" ht="19.5" customHeight="1" thickBot="1">
      <c r="A82" s="185"/>
      <c r="B82" s="284" t="s">
        <v>24</v>
      </c>
      <c r="C82" s="284"/>
      <c r="D82" s="285"/>
      <c r="E82" s="268" t="s">
        <v>26</v>
      </c>
      <c r="F82" s="269"/>
      <c r="G82" s="269"/>
      <c r="H82" s="269"/>
      <c r="I82" s="269"/>
      <c r="J82" s="269"/>
      <c r="K82" s="269"/>
      <c r="L82" s="269"/>
      <c r="M82" s="269"/>
      <c r="N82" s="269"/>
      <c r="O82" s="270"/>
    </row>
    <row r="83" spans="1:15" ht="13.5" thickBot="1">
      <c r="A83" s="271"/>
      <c r="B83" s="272"/>
      <c r="C83" s="273" t="s">
        <v>3</v>
      </c>
      <c r="D83" s="274"/>
      <c r="E83" s="274"/>
      <c r="F83" s="190"/>
      <c r="G83" s="275" t="s">
        <v>196</v>
      </c>
      <c r="H83" s="276"/>
      <c r="I83" s="276"/>
      <c r="J83" s="277"/>
      <c r="K83" s="19" t="s">
        <v>168</v>
      </c>
      <c r="L83" s="17" t="s">
        <v>168</v>
      </c>
      <c r="M83" s="239" t="s">
        <v>175</v>
      </c>
      <c r="N83" s="241" t="s">
        <v>195</v>
      </c>
      <c r="O83" s="5" t="s">
        <v>176</v>
      </c>
    </row>
    <row r="84" spans="1:15" ht="15.75" thickBot="1">
      <c r="A84" s="31"/>
      <c r="B84" s="32" t="s">
        <v>170</v>
      </c>
      <c r="C84" s="106"/>
      <c r="D84" s="8"/>
      <c r="E84" s="8"/>
      <c r="F84" s="27"/>
      <c r="G84" s="196" t="s">
        <v>177</v>
      </c>
      <c r="H84" s="110" t="s">
        <v>69</v>
      </c>
      <c r="I84" s="107" t="s">
        <v>39</v>
      </c>
      <c r="J84" s="116" t="s">
        <v>178</v>
      </c>
      <c r="K84" s="21" t="s">
        <v>179</v>
      </c>
      <c r="L84" s="22" t="s">
        <v>164</v>
      </c>
      <c r="M84" s="240" t="s">
        <v>180</v>
      </c>
      <c r="N84" s="242" t="s">
        <v>183</v>
      </c>
      <c r="O84" s="33"/>
    </row>
    <row r="85" spans="1:15" ht="15.75" thickBot="1">
      <c r="A85" s="31"/>
      <c r="B85" s="32" t="s">
        <v>181</v>
      </c>
      <c r="C85" s="106" t="s">
        <v>188</v>
      </c>
      <c r="D85" s="8"/>
      <c r="E85" s="8"/>
      <c r="F85" s="27"/>
      <c r="G85" s="197" t="s">
        <v>44</v>
      </c>
      <c r="H85" s="94" t="s">
        <v>44</v>
      </c>
      <c r="I85" s="108"/>
      <c r="J85" s="198"/>
      <c r="K85" s="21" t="s">
        <v>169</v>
      </c>
      <c r="L85" s="22" t="s">
        <v>165</v>
      </c>
      <c r="M85" s="34" t="s">
        <v>182</v>
      </c>
      <c r="N85" s="243"/>
      <c r="O85" s="35"/>
    </row>
    <row r="86" spans="1:15" ht="13.5" thickBot="1">
      <c r="A86" s="286" t="s">
        <v>172</v>
      </c>
      <c r="B86" s="287"/>
      <c r="C86" s="68" t="s">
        <v>4</v>
      </c>
      <c r="D86" s="69"/>
      <c r="E86" s="69"/>
      <c r="F86" s="119"/>
      <c r="G86" s="104">
        <v>9</v>
      </c>
      <c r="H86" s="104">
        <v>9</v>
      </c>
      <c r="I86" s="104">
        <v>12</v>
      </c>
      <c r="J86" s="189">
        <v>9</v>
      </c>
      <c r="K86" s="131" t="s">
        <v>45</v>
      </c>
      <c r="L86" s="131" t="s">
        <v>45</v>
      </c>
      <c r="M86" s="6"/>
      <c r="N86" s="7"/>
      <c r="O86" s="10"/>
    </row>
    <row r="87" spans="1:15" ht="12.75">
      <c r="A87" s="36"/>
      <c r="B87" s="186" t="s">
        <v>78</v>
      </c>
      <c r="C87" s="103" t="s">
        <v>77</v>
      </c>
      <c r="D87" s="87"/>
      <c r="E87" s="89"/>
      <c r="F87" s="176" t="s">
        <v>76</v>
      </c>
      <c r="G87" s="188"/>
      <c r="H87" s="188"/>
      <c r="I87" s="159"/>
      <c r="J87" s="159"/>
      <c r="K87" s="218">
        <v>48</v>
      </c>
      <c r="L87" s="219"/>
      <c r="M87" s="219">
        <f>N87*25-K87</f>
        <v>102</v>
      </c>
      <c r="N87" s="260">
        <f>K87/8</f>
        <v>6</v>
      </c>
      <c r="O87" s="215">
        <v>3</v>
      </c>
    </row>
    <row r="88" spans="1:15" ht="12.75">
      <c r="A88" s="36"/>
      <c r="B88" s="186" t="s">
        <v>79</v>
      </c>
      <c r="C88" s="112" t="s">
        <v>21</v>
      </c>
      <c r="D88" s="83"/>
      <c r="E88" s="84"/>
      <c r="F88" s="176" t="s">
        <v>76</v>
      </c>
      <c r="G88" s="161"/>
      <c r="H88" s="161"/>
      <c r="I88" s="162"/>
      <c r="J88" s="163"/>
      <c r="K88" s="201">
        <v>24</v>
      </c>
      <c r="L88" s="257" t="s">
        <v>187</v>
      </c>
      <c r="M88" s="202">
        <f>N88*25-K88</f>
        <v>51</v>
      </c>
      <c r="N88" s="155">
        <f>K88/8</f>
        <v>3</v>
      </c>
      <c r="O88" s="216">
        <v>3</v>
      </c>
    </row>
    <row r="89" spans="1:15" ht="12.75">
      <c r="A89" s="36"/>
      <c r="B89" s="187" t="s">
        <v>80</v>
      </c>
      <c r="C89" s="90" t="s">
        <v>56</v>
      </c>
      <c r="D89" s="83"/>
      <c r="E89" s="84"/>
      <c r="F89" s="176" t="s">
        <v>76</v>
      </c>
      <c r="G89" s="161"/>
      <c r="H89" s="162"/>
      <c r="I89" s="162"/>
      <c r="J89" s="81"/>
      <c r="K89" s="201">
        <v>24</v>
      </c>
      <c r="L89" s="257" t="s">
        <v>193</v>
      </c>
      <c r="M89" s="202">
        <f>N89*25-K89</f>
        <v>51</v>
      </c>
      <c r="N89" s="155">
        <f>K89/8</f>
        <v>3</v>
      </c>
      <c r="O89" s="216">
        <v>3</v>
      </c>
    </row>
    <row r="90" spans="1:15" ht="13.5" thickBot="1">
      <c r="A90" s="36"/>
      <c r="B90" s="187" t="s">
        <v>81</v>
      </c>
      <c r="C90" s="77" t="s">
        <v>58</v>
      </c>
      <c r="D90" s="23"/>
      <c r="E90" s="78"/>
      <c r="F90" s="176" t="s">
        <v>76</v>
      </c>
      <c r="G90" s="167"/>
      <c r="H90" s="167"/>
      <c r="I90" s="99"/>
      <c r="J90" s="122"/>
      <c r="K90" s="206">
        <v>24</v>
      </c>
      <c r="L90" s="257" t="s">
        <v>192</v>
      </c>
      <c r="M90" s="207">
        <f>N90*25-K90</f>
        <v>51</v>
      </c>
      <c r="N90" s="157">
        <f>K90/8</f>
        <v>3</v>
      </c>
      <c r="O90" s="217">
        <v>3</v>
      </c>
    </row>
    <row r="91" spans="1:15" ht="13.5" thickBot="1">
      <c r="A91" s="286" t="s">
        <v>172</v>
      </c>
      <c r="B91" s="288"/>
      <c r="C91" s="68" t="s">
        <v>5</v>
      </c>
      <c r="D91" s="69"/>
      <c r="E91" s="69"/>
      <c r="F91" s="119"/>
      <c r="G91" s="104">
        <v>20</v>
      </c>
      <c r="H91" s="104">
        <v>20</v>
      </c>
      <c r="I91" s="104">
        <v>17</v>
      </c>
      <c r="J91" s="189">
        <v>20</v>
      </c>
      <c r="K91" s="203"/>
      <c r="L91" s="203"/>
      <c r="M91" s="203"/>
      <c r="N91" s="156"/>
      <c r="O91" s="214"/>
    </row>
    <row r="92" spans="1:15" ht="13.5" thickBot="1">
      <c r="A92" s="36"/>
      <c r="B92" s="172" t="s">
        <v>82</v>
      </c>
      <c r="C92" s="98" t="s">
        <v>55</v>
      </c>
      <c r="D92" s="87"/>
      <c r="E92" s="89"/>
      <c r="F92" s="175" t="s">
        <v>76</v>
      </c>
      <c r="G92" s="161"/>
      <c r="H92" s="162"/>
      <c r="I92" s="3"/>
      <c r="J92" s="81"/>
      <c r="K92" s="199"/>
      <c r="L92" s="200">
        <v>60</v>
      </c>
      <c r="M92" s="200">
        <f>N92*25-L92</f>
        <v>65</v>
      </c>
      <c r="N92" s="154">
        <f>L92/12</f>
        <v>5</v>
      </c>
      <c r="O92" s="215">
        <v>3</v>
      </c>
    </row>
    <row r="93" spans="1:15" ht="12.75">
      <c r="A93" s="36"/>
      <c r="B93" s="172" t="s">
        <v>84</v>
      </c>
      <c r="C93" s="90" t="s">
        <v>22</v>
      </c>
      <c r="D93" s="83"/>
      <c r="E93" s="84"/>
      <c r="F93" s="176" t="s">
        <v>76</v>
      </c>
      <c r="G93" s="161"/>
      <c r="H93" s="162"/>
      <c r="I93" s="3"/>
      <c r="J93" s="81"/>
      <c r="K93" s="201">
        <v>40</v>
      </c>
      <c r="L93" s="202"/>
      <c r="M93" s="202">
        <f>N93*25-K93</f>
        <v>85</v>
      </c>
      <c r="N93" s="155">
        <f>K93/8</f>
        <v>5</v>
      </c>
      <c r="O93" s="216">
        <v>3</v>
      </c>
    </row>
    <row r="94" spans="1:15" ht="12.75">
      <c r="A94" s="36"/>
      <c r="B94" s="124" t="s">
        <v>85</v>
      </c>
      <c r="C94" s="90" t="s">
        <v>57</v>
      </c>
      <c r="D94" s="83"/>
      <c r="E94" s="84"/>
      <c r="F94" s="176" t="s">
        <v>76</v>
      </c>
      <c r="G94" s="161"/>
      <c r="H94" s="37"/>
      <c r="I94" s="3"/>
      <c r="J94" s="81"/>
      <c r="K94" s="201">
        <v>40</v>
      </c>
      <c r="L94" s="202"/>
      <c r="M94" s="202">
        <f aca="true" t="shared" si="12" ref="M94:M102">N94*25-K94</f>
        <v>85</v>
      </c>
      <c r="N94" s="155">
        <f aca="true" t="shared" si="13" ref="N94:N102">K94/8</f>
        <v>5</v>
      </c>
      <c r="O94" s="216">
        <v>3</v>
      </c>
    </row>
    <row r="95" spans="1:15" ht="12.75">
      <c r="A95" s="36"/>
      <c r="B95" s="125" t="s">
        <v>86</v>
      </c>
      <c r="C95" s="90" t="s">
        <v>12</v>
      </c>
      <c r="D95" s="83"/>
      <c r="E95" s="84"/>
      <c r="F95" s="176" t="s">
        <v>76</v>
      </c>
      <c r="G95" s="81"/>
      <c r="H95" s="3"/>
      <c r="I95" s="162"/>
      <c r="J95" s="81"/>
      <c r="K95" s="201">
        <v>16</v>
      </c>
      <c r="L95" s="257" t="s">
        <v>187</v>
      </c>
      <c r="M95" s="202">
        <f t="shared" si="12"/>
        <v>34</v>
      </c>
      <c r="N95" s="155">
        <f t="shared" si="13"/>
        <v>2</v>
      </c>
      <c r="O95" s="216">
        <v>3</v>
      </c>
    </row>
    <row r="96" spans="1:15" ht="12.75">
      <c r="A96" s="36"/>
      <c r="B96" s="125" t="s">
        <v>87</v>
      </c>
      <c r="C96" s="113" t="s">
        <v>13</v>
      </c>
      <c r="D96" s="83"/>
      <c r="E96" s="84"/>
      <c r="F96" s="176" t="s">
        <v>76</v>
      </c>
      <c r="G96" s="42"/>
      <c r="H96" s="37"/>
      <c r="I96" s="162"/>
      <c r="J96" s="81"/>
      <c r="K96" s="201">
        <v>40</v>
      </c>
      <c r="L96" s="257" t="s">
        <v>193</v>
      </c>
      <c r="M96" s="202">
        <f t="shared" si="12"/>
        <v>85</v>
      </c>
      <c r="N96" s="155">
        <f t="shared" si="13"/>
        <v>5</v>
      </c>
      <c r="O96" s="216">
        <v>3</v>
      </c>
    </row>
    <row r="97" spans="1:15" ht="12.75">
      <c r="A97" s="36"/>
      <c r="B97" s="125" t="s">
        <v>88</v>
      </c>
      <c r="C97" s="113" t="s">
        <v>0</v>
      </c>
      <c r="D97" s="83"/>
      <c r="E97" s="84"/>
      <c r="F97" s="176" t="s">
        <v>76</v>
      </c>
      <c r="G97" s="42"/>
      <c r="H97" s="37"/>
      <c r="I97" s="162"/>
      <c r="J97" s="81"/>
      <c r="K97" s="201">
        <v>40</v>
      </c>
      <c r="L97" s="257" t="s">
        <v>192</v>
      </c>
      <c r="M97" s="202">
        <f t="shared" si="12"/>
        <v>85</v>
      </c>
      <c r="N97" s="155">
        <f t="shared" si="13"/>
        <v>5</v>
      </c>
      <c r="O97" s="216">
        <v>3</v>
      </c>
    </row>
    <row r="98" spans="1:15" ht="12.75">
      <c r="A98" s="36"/>
      <c r="B98" s="125" t="s">
        <v>89</v>
      </c>
      <c r="C98" s="113" t="s">
        <v>14</v>
      </c>
      <c r="D98" s="83"/>
      <c r="E98" s="84"/>
      <c r="F98" s="176" t="s">
        <v>76</v>
      </c>
      <c r="G98" s="42"/>
      <c r="H98" s="37"/>
      <c r="I98" s="162"/>
      <c r="J98" s="81"/>
      <c r="K98" s="201">
        <v>40</v>
      </c>
      <c r="L98" s="202"/>
      <c r="M98" s="202">
        <f t="shared" si="12"/>
        <v>85</v>
      </c>
      <c r="N98" s="155">
        <f t="shared" si="13"/>
        <v>5</v>
      </c>
      <c r="O98" s="216">
        <v>3</v>
      </c>
    </row>
    <row r="99" spans="1:15" ht="12.75">
      <c r="A99" s="36"/>
      <c r="B99" s="173" t="s">
        <v>90</v>
      </c>
      <c r="C99" s="91" t="s">
        <v>15</v>
      </c>
      <c r="D99" s="83"/>
      <c r="E99" s="84"/>
      <c r="F99" s="176" t="s">
        <v>76</v>
      </c>
      <c r="G99" s="81"/>
      <c r="H99" s="3"/>
      <c r="I99" s="3"/>
      <c r="J99" s="161"/>
      <c r="K99" s="201">
        <v>40</v>
      </c>
      <c r="L99" s="202"/>
      <c r="M99" s="202">
        <f t="shared" si="12"/>
        <v>85</v>
      </c>
      <c r="N99" s="155">
        <f t="shared" si="13"/>
        <v>5</v>
      </c>
      <c r="O99" s="216">
        <v>3</v>
      </c>
    </row>
    <row r="100" spans="1:15" ht="12.75">
      <c r="A100" s="36"/>
      <c r="B100" s="173" t="s">
        <v>91</v>
      </c>
      <c r="C100" s="113" t="s">
        <v>16</v>
      </c>
      <c r="D100" s="83"/>
      <c r="E100" s="84"/>
      <c r="F100" s="176" t="s">
        <v>76</v>
      </c>
      <c r="G100" s="81"/>
      <c r="H100" s="3"/>
      <c r="I100" s="3"/>
      <c r="J100" s="161"/>
      <c r="K100" s="201">
        <v>40</v>
      </c>
      <c r="L100" s="202"/>
      <c r="M100" s="202">
        <f t="shared" si="12"/>
        <v>85</v>
      </c>
      <c r="N100" s="155">
        <f t="shared" si="13"/>
        <v>5</v>
      </c>
      <c r="O100" s="216">
        <v>3</v>
      </c>
    </row>
    <row r="101" spans="1:15" ht="12.75">
      <c r="A101" s="36"/>
      <c r="B101" s="173" t="s">
        <v>92</v>
      </c>
      <c r="C101" s="113" t="s">
        <v>17</v>
      </c>
      <c r="D101" s="83"/>
      <c r="E101" s="84"/>
      <c r="F101" s="176" t="s">
        <v>76</v>
      </c>
      <c r="G101" s="81"/>
      <c r="H101" s="3"/>
      <c r="I101" s="3"/>
      <c r="J101" s="161"/>
      <c r="K101" s="201">
        <v>40</v>
      </c>
      <c r="L101" s="202"/>
      <c r="M101" s="202">
        <f t="shared" si="12"/>
        <v>85</v>
      </c>
      <c r="N101" s="155">
        <f t="shared" si="13"/>
        <v>5</v>
      </c>
      <c r="O101" s="216">
        <v>3</v>
      </c>
    </row>
    <row r="102" spans="1:15" ht="15.75" thickBot="1">
      <c r="A102" s="36"/>
      <c r="B102" s="173" t="s">
        <v>93</v>
      </c>
      <c r="C102" s="130" t="s">
        <v>18</v>
      </c>
      <c r="D102" s="85"/>
      <c r="E102" s="86"/>
      <c r="F102" s="176" t="s">
        <v>76</v>
      </c>
      <c r="G102" s="81"/>
      <c r="H102" s="3"/>
      <c r="I102" s="3"/>
      <c r="J102" s="171"/>
      <c r="K102" s="201">
        <v>40</v>
      </c>
      <c r="L102" s="202"/>
      <c r="M102" s="202">
        <f t="shared" si="12"/>
        <v>85</v>
      </c>
      <c r="N102" s="155">
        <f t="shared" si="13"/>
        <v>5</v>
      </c>
      <c r="O102" s="217">
        <v>3</v>
      </c>
    </row>
    <row r="103" spans="1:15" ht="13.5" thickBot="1">
      <c r="A103" s="286" t="s">
        <v>172</v>
      </c>
      <c r="B103" s="288"/>
      <c r="C103" s="68" t="s">
        <v>6</v>
      </c>
      <c r="D103" s="69"/>
      <c r="E103" s="69"/>
      <c r="F103" s="119"/>
      <c r="G103" s="104">
        <v>10</v>
      </c>
      <c r="H103" s="104">
        <v>10</v>
      </c>
      <c r="I103" s="104">
        <v>10</v>
      </c>
      <c r="J103" s="189">
        <v>10</v>
      </c>
      <c r="K103" s="203"/>
      <c r="L103" s="203"/>
      <c r="M103" s="203"/>
      <c r="N103" s="156"/>
      <c r="O103" s="214"/>
    </row>
    <row r="104" spans="1:15" ht="12.75">
      <c r="A104" s="31"/>
      <c r="B104" s="177" t="s">
        <v>94</v>
      </c>
      <c r="C104" s="137" t="s">
        <v>19</v>
      </c>
      <c r="D104" s="43"/>
      <c r="E104" s="53"/>
      <c r="F104" s="179" t="s">
        <v>76</v>
      </c>
      <c r="G104" s="121"/>
      <c r="H104" s="121"/>
      <c r="I104" s="44"/>
      <c r="J104" s="121"/>
      <c r="K104" s="199">
        <v>16</v>
      </c>
      <c r="L104" s="200"/>
      <c r="M104" s="200">
        <f>N104*25-K104</f>
        <v>34</v>
      </c>
      <c r="N104" s="154">
        <f>K104/8</f>
        <v>2</v>
      </c>
      <c r="O104" s="215">
        <v>3</v>
      </c>
    </row>
    <row r="105" spans="1:15" ht="12.75">
      <c r="A105" s="31"/>
      <c r="B105" s="123" t="s">
        <v>95</v>
      </c>
      <c r="C105" s="138" t="s">
        <v>66</v>
      </c>
      <c r="D105" s="46"/>
      <c r="E105" s="180"/>
      <c r="F105" s="141" t="s">
        <v>76</v>
      </c>
      <c r="G105" s="42"/>
      <c r="H105" s="161"/>
      <c r="I105" s="37"/>
      <c r="J105" s="81"/>
      <c r="K105" s="201">
        <v>40</v>
      </c>
      <c r="L105" s="202"/>
      <c r="M105" s="202">
        <f>N105*25-K105</f>
        <v>85</v>
      </c>
      <c r="N105" s="155">
        <f>K105/8</f>
        <v>5</v>
      </c>
      <c r="O105" s="216">
        <v>3</v>
      </c>
    </row>
    <row r="106" spans="1:15" ht="12.75">
      <c r="A106" s="31"/>
      <c r="B106" s="125" t="s">
        <v>96</v>
      </c>
      <c r="C106" s="91" t="s">
        <v>43</v>
      </c>
      <c r="D106" s="15"/>
      <c r="E106" s="64"/>
      <c r="F106" s="141" t="s">
        <v>76</v>
      </c>
      <c r="G106" s="42"/>
      <c r="H106" s="42"/>
      <c r="I106" s="162"/>
      <c r="J106" s="81"/>
      <c r="K106" s="201">
        <v>16</v>
      </c>
      <c r="L106" s="257" t="s">
        <v>187</v>
      </c>
      <c r="M106" s="202">
        <f aca="true" t="shared" si="14" ref="M106:M111">N106*25-K106</f>
        <v>34</v>
      </c>
      <c r="N106" s="155">
        <f aca="true" t="shared" si="15" ref="N106:N111">K106/8</f>
        <v>2</v>
      </c>
      <c r="O106" s="216">
        <v>3</v>
      </c>
    </row>
    <row r="107" spans="1:15" ht="12.75">
      <c r="A107" s="31"/>
      <c r="B107" s="125" t="s">
        <v>97</v>
      </c>
      <c r="C107" s="91" t="s">
        <v>68</v>
      </c>
      <c r="D107" s="15"/>
      <c r="E107" s="64"/>
      <c r="F107" s="141" t="s">
        <v>76</v>
      </c>
      <c r="G107" s="42"/>
      <c r="H107" s="42"/>
      <c r="I107" s="162"/>
      <c r="J107" s="81"/>
      <c r="K107" s="201">
        <v>24</v>
      </c>
      <c r="L107" s="257" t="s">
        <v>193</v>
      </c>
      <c r="M107" s="202">
        <f t="shared" si="14"/>
        <v>51</v>
      </c>
      <c r="N107" s="155">
        <f t="shared" si="15"/>
        <v>3</v>
      </c>
      <c r="O107" s="216">
        <v>3</v>
      </c>
    </row>
    <row r="108" spans="1:15" ht="12.75">
      <c r="A108" s="31"/>
      <c r="B108" s="173" t="s">
        <v>98</v>
      </c>
      <c r="C108" s="113" t="s">
        <v>63</v>
      </c>
      <c r="D108" s="15"/>
      <c r="E108" s="64"/>
      <c r="F108" s="141" t="s">
        <v>76</v>
      </c>
      <c r="G108" s="81"/>
      <c r="H108" s="81"/>
      <c r="I108" s="37"/>
      <c r="J108" s="161"/>
      <c r="K108" s="201">
        <v>16</v>
      </c>
      <c r="L108" s="257" t="s">
        <v>192</v>
      </c>
      <c r="M108" s="202">
        <f t="shared" si="14"/>
        <v>34</v>
      </c>
      <c r="N108" s="155">
        <f t="shared" si="15"/>
        <v>2</v>
      </c>
      <c r="O108" s="216">
        <v>3</v>
      </c>
    </row>
    <row r="109" spans="1:15" ht="12.75">
      <c r="A109" s="31"/>
      <c r="B109" s="173" t="s">
        <v>99</v>
      </c>
      <c r="C109" s="40" t="s">
        <v>64</v>
      </c>
      <c r="D109" s="15"/>
      <c r="E109" s="64"/>
      <c r="F109" s="141" t="s">
        <v>76</v>
      </c>
      <c r="G109" s="42"/>
      <c r="H109" s="42"/>
      <c r="I109" s="37"/>
      <c r="J109" s="162"/>
      <c r="K109" s="201">
        <v>24</v>
      </c>
      <c r="L109" s="202"/>
      <c r="M109" s="202">
        <f t="shared" si="14"/>
        <v>51</v>
      </c>
      <c r="N109" s="155">
        <f t="shared" si="15"/>
        <v>3</v>
      </c>
      <c r="O109" s="216">
        <v>3</v>
      </c>
    </row>
    <row r="110" spans="1:15" ht="12.75">
      <c r="A110" s="31"/>
      <c r="B110" s="146" t="s">
        <v>100</v>
      </c>
      <c r="C110" s="38" t="s">
        <v>65</v>
      </c>
      <c r="D110" s="15"/>
      <c r="E110" s="64"/>
      <c r="F110" s="141" t="s">
        <v>76</v>
      </c>
      <c r="G110" s="42"/>
      <c r="H110" s="42"/>
      <c r="I110" s="37"/>
      <c r="J110" s="37"/>
      <c r="K110" s="201">
        <v>24</v>
      </c>
      <c r="L110" s="202"/>
      <c r="M110" s="202">
        <f t="shared" si="14"/>
        <v>51</v>
      </c>
      <c r="N110" s="155">
        <f t="shared" si="15"/>
        <v>3</v>
      </c>
      <c r="O110" s="216">
        <v>3</v>
      </c>
    </row>
    <row r="111" spans="1:15" ht="13.5" thickBot="1">
      <c r="A111" s="31"/>
      <c r="B111" s="178" t="s">
        <v>33</v>
      </c>
      <c r="C111" s="39" t="s">
        <v>67</v>
      </c>
      <c r="D111" s="16"/>
      <c r="E111" s="54"/>
      <c r="F111" s="120" t="s">
        <v>76</v>
      </c>
      <c r="G111" s="161"/>
      <c r="H111" s="81"/>
      <c r="I111" s="3"/>
      <c r="J111" s="3"/>
      <c r="K111" s="201">
        <v>40</v>
      </c>
      <c r="L111" s="202"/>
      <c r="M111" s="202">
        <f t="shared" si="14"/>
        <v>85</v>
      </c>
      <c r="N111" s="155">
        <f t="shared" si="15"/>
        <v>5</v>
      </c>
      <c r="O111" s="217">
        <v>3</v>
      </c>
    </row>
    <row r="112" spans="1:15" ht="13.5" thickBot="1">
      <c r="A112" s="286" t="s">
        <v>172</v>
      </c>
      <c r="B112" s="289"/>
      <c r="C112" s="68" t="s">
        <v>7</v>
      </c>
      <c r="D112" s="69"/>
      <c r="E112" s="69"/>
      <c r="F112" s="119"/>
      <c r="G112" s="104">
        <v>11</v>
      </c>
      <c r="H112" s="104">
        <v>11</v>
      </c>
      <c r="I112" s="104">
        <v>11</v>
      </c>
      <c r="J112" s="189">
        <v>11</v>
      </c>
      <c r="K112" s="203"/>
      <c r="L112" s="203"/>
      <c r="M112" s="203"/>
      <c r="N112" s="156"/>
      <c r="O112" s="214"/>
    </row>
    <row r="113" spans="1:15" ht="12.75">
      <c r="A113" s="31"/>
      <c r="B113" s="136" t="s">
        <v>101</v>
      </c>
      <c r="C113" s="13" t="s">
        <v>106</v>
      </c>
      <c r="D113" s="14"/>
      <c r="E113" s="74"/>
      <c r="F113" s="179" t="s">
        <v>76</v>
      </c>
      <c r="G113" s="168"/>
      <c r="H113" s="168"/>
      <c r="I113" s="164"/>
      <c r="J113" s="168"/>
      <c r="K113" s="199">
        <v>24</v>
      </c>
      <c r="L113" s="200"/>
      <c r="M113" s="200">
        <f>N113*25-K113</f>
        <v>51</v>
      </c>
      <c r="N113" s="154">
        <f>K113/8</f>
        <v>3</v>
      </c>
      <c r="O113" s="215">
        <v>3</v>
      </c>
    </row>
    <row r="114" spans="1:15" ht="12.75">
      <c r="A114" s="31"/>
      <c r="B114" s="136" t="s">
        <v>102</v>
      </c>
      <c r="C114" s="139" t="s">
        <v>108</v>
      </c>
      <c r="D114" s="46"/>
      <c r="E114" s="180"/>
      <c r="F114" s="142" t="s">
        <v>76</v>
      </c>
      <c r="G114" s="161"/>
      <c r="H114" s="161"/>
      <c r="I114" s="162"/>
      <c r="J114" s="161"/>
      <c r="K114" s="201">
        <v>24</v>
      </c>
      <c r="L114" s="257" t="s">
        <v>187</v>
      </c>
      <c r="M114" s="202">
        <f>N114*25-K114</f>
        <v>51</v>
      </c>
      <c r="N114" s="155">
        <f>K114/8</f>
        <v>3</v>
      </c>
      <c r="O114" s="216">
        <v>3</v>
      </c>
    </row>
    <row r="115" spans="1:15" ht="12.75">
      <c r="A115" s="31"/>
      <c r="B115" s="136" t="s">
        <v>103</v>
      </c>
      <c r="C115" s="97" t="s">
        <v>23</v>
      </c>
      <c r="D115" s="46"/>
      <c r="E115" s="180"/>
      <c r="F115" s="144"/>
      <c r="G115" s="161" t="s">
        <v>9</v>
      </c>
      <c r="H115" s="161"/>
      <c r="I115" s="162"/>
      <c r="J115" s="161"/>
      <c r="K115" s="201">
        <v>24</v>
      </c>
      <c r="L115" s="257" t="s">
        <v>193</v>
      </c>
      <c r="M115" s="202">
        <f>N115*25-K115</f>
        <v>51</v>
      </c>
      <c r="N115" s="155">
        <f>K115/8</f>
        <v>3</v>
      </c>
      <c r="O115" s="216">
        <v>3</v>
      </c>
    </row>
    <row r="116" spans="1:15" ht="13.5" thickBot="1">
      <c r="A116" s="31"/>
      <c r="B116" s="136" t="s">
        <v>104</v>
      </c>
      <c r="C116" s="71" t="s">
        <v>8</v>
      </c>
      <c r="D116" s="16"/>
      <c r="E116" s="54"/>
      <c r="F116" s="144"/>
      <c r="G116" s="161"/>
      <c r="H116" s="161"/>
      <c r="I116" s="162"/>
      <c r="J116" s="162"/>
      <c r="K116" s="201">
        <v>16</v>
      </c>
      <c r="L116" s="257" t="s">
        <v>192</v>
      </c>
      <c r="M116" s="202">
        <f>N116*25-K116</f>
        <v>34</v>
      </c>
      <c r="N116" s="155">
        <f>K116/8</f>
        <v>2</v>
      </c>
      <c r="O116" s="217">
        <v>3</v>
      </c>
    </row>
    <row r="117" spans="1:15" ht="13.5" thickBot="1">
      <c r="A117" s="286" t="s">
        <v>172</v>
      </c>
      <c r="B117" s="290"/>
      <c r="C117" s="68" t="s">
        <v>109</v>
      </c>
      <c r="D117" s="69"/>
      <c r="E117" s="70"/>
      <c r="F117" s="128"/>
      <c r="G117" s="104">
        <v>10</v>
      </c>
      <c r="H117" s="104">
        <v>10</v>
      </c>
      <c r="I117" s="104">
        <v>10</v>
      </c>
      <c r="J117" s="118">
        <v>10</v>
      </c>
      <c r="K117" s="203"/>
      <c r="L117" s="203"/>
      <c r="M117" s="203"/>
      <c r="N117" s="156"/>
      <c r="O117" s="214"/>
    </row>
    <row r="118" spans="1:15" ht="13.5" thickBot="1">
      <c r="A118" s="31"/>
      <c r="B118" s="210" t="s">
        <v>105</v>
      </c>
      <c r="C118" s="55" t="s">
        <v>109</v>
      </c>
      <c r="D118" s="56"/>
      <c r="E118" s="57"/>
      <c r="F118" s="145"/>
      <c r="G118" s="169"/>
      <c r="H118" s="168"/>
      <c r="I118" s="164"/>
      <c r="J118" s="264"/>
      <c r="K118" s="211">
        <v>80</v>
      </c>
      <c r="L118" s="265" t="s">
        <v>194</v>
      </c>
      <c r="M118" s="212">
        <f>N118*25-K118</f>
        <v>170</v>
      </c>
      <c r="N118" s="213">
        <f>K118/8</f>
        <v>10</v>
      </c>
      <c r="O118" s="244">
        <v>3</v>
      </c>
    </row>
    <row r="119" spans="1:15" ht="13.5" thickBot="1">
      <c r="A119" s="48"/>
      <c r="B119" s="88"/>
      <c r="C119" s="45" t="s">
        <v>30</v>
      </c>
      <c r="D119" s="45"/>
      <c r="E119" s="45"/>
      <c r="F119" s="143"/>
      <c r="G119" s="111">
        <f>G86+G91+G103+G112+G117</f>
        <v>60</v>
      </c>
      <c r="H119" s="111">
        <f>H86+H91+H103+H112+H117</f>
        <v>60</v>
      </c>
      <c r="I119" s="111">
        <f>I86+I91+I103+I112+I117</f>
        <v>60</v>
      </c>
      <c r="J119" s="111">
        <f>J86+J91+J103+J112+J117</f>
        <v>60</v>
      </c>
      <c r="K119" s="204"/>
      <c r="L119" s="204"/>
      <c r="M119" s="204"/>
      <c r="N119" s="205"/>
      <c r="O119" s="12"/>
    </row>
    <row r="120" spans="1:15" s="2" customFormat="1" ht="12.75" customHeight="1" thickBot="1">
      <c r="A120" s="253"/>
      <c r="B120" s="203"/>
      <c r="C120" s="254"/>
      <c r="D120" s="254"/>
      <c r="E120" s="254"/>
      <c r="F120" s="255"/>
      <c r="G120" s="255"/>
      <c r="H120" s="255"/>
      <c r="I120" s="255"/>
      <c r="J120" s="255"/>
      <c r="K120" s="254"/>
      <c r="L120" s="254"/>
      <c r="M120" s="254"/>
      <c r="N120" s="254"/>
      <c r="O120" s="61"/>
    </row>
    <row r="121" spans="1:15" ht="16.5" thickBot="1">
      <c r="A121" s="291"/>
      <c r="B121" s="292"/>
      <c r="C121" s="293" t="s">
        <v>32</v>
      </c>
      <c r="D121" s="294"/>
      <c r="E121" s="294"/>
      <c r="F121" s="127"/>
      <c r="G121" s="127">
        <f>G41+G80+G119</f>
        <v>180</v>
      </c>
      <c r="H121" s="127">
        <f>H41+H80+H119</f>
        <v>180</v>
      </c>
      <c r="I121" s="127">
        <f>I41+I80+I119</f>
        <v>180</v>
      </c>
      <c r="J121" s="127">
        <f>J41+J80+J119</f>
        <v>180</v>
      </c>
      <c r="K121" s="259">
        <f>SUM(K9:K120)</f>
        <v>2528</v>
      </c>
      <c r="L121" s="259">
        <f>SUM(L9:L120)</f>
        <v>312</v>
      </c>
      <c r="M121" s="259">
        <f>SUM(M9:M120)</f>
        <v>5710</v>
      </c>
      <c r="N121" s="259">
        <f>SUM(N9:N120)</f>
        <v>342</v>
      </c>
      <c r="O121" s="12"/>
    </row>
    <row r="122" spans="1:15" ht="13.5" thickBot="1">
      <c r="A122" s="4"/>
      <c r="B122" s="4"/>
      <c r="C122" s="4"/>
      <c r="D122" s="4"/>
      <c r="E122" s="4"/>
      <c r="F122" s="93"/>
      <c r="G122" s="4"/>
      <c r="H122" s="4"/>
      <c r="I122" s="4"/>
      <c r="J122" s="4"/>
      <c r="K122" s="4"/>
      <c r="L122" s="4"/>
      <c r="M122" s="8"/>
      <c r="N122" s="4"/>
      <c r="O122" s="4"/>
    </row>
    <row r="123" spans="1:15" ht="13.5" thickBot="1">
      <c r="A123" s="4"/>
      <c r="B123" s="30" t="s">
        <v>46</v>
      </c>
      <c r="C123" s="28"/>
      <c r="D123" s="238" t="s">
        <v>184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7"/>
    </row>
    <row r="124" spans="1:15" ht="13.5" thickBot="1">
      <c r="A124" s="4"/>
      <c r="B124" s="62"/>
      <c r="C124" s="256" t="s">
        <v>44</v>
      </c>
      <c r="D124" s="235" t="s">
        <v>47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74"/>
    </row>
    <row r="125" spans="1:15" ht="12.75">
      <c r="A125" s="4"/>
      <c r="B125" s="62"/>
      <c r="C125" s="245" t="s">
        <v>45</v>
      </c>
      <c r="D125" s="47" t="s">
        <v>191</v>
      </c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59"/>
    </row>
    <row r="126" spans="1:15" ht="12.75">
      <c r="A126" s="4"/>
      <c r="B126" s="62"/>
      <c r="C126" s="251" t="s">
        <v>49</v>
      </c>
      <c r="D126" s="237" t="s">
        <v>50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58"/>
    </row>
    <row r="127" spans="1:15" ht="12.75">
      <c r="A127" s="4"/>
      <c r="B127" s="62"/>
      <c r="C127" s="245" t="s">
        <v>2</v>
      </c>
      <c r="D127" s="236" t="s">
        <v>190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59"/>
    </row>
    <row r="128" spans="1:15" ht="12.75">
      <c r="A128" s="4"/>
      <c r="B128" s="62"/>
      <c r="C128" s="245" t="s">
        <v>185</v>
      </c>
      <c r="D128" s="236" t="s">
        <v>186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59"/>
    </row>
    <row r="129" spans="1:15" ht="13.5" thickBot="1">
      <c r="A129" s="4"/>
      <c r="B129" s="62"/>
      <c r="C129" s="250"/>
      <c r="D129" s="252" t="s">
        <v>197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2"/>
    </row>
    <row r="130" spans="1:15" ht="13.5" thickBot="1">
      <c r="A130" s="4"/>
      <c r="B130" s="30" t="s">
        <v>171</v>
      </c>
      <c r="C130" s="220"/>
      <c r="D130" s="24"/>
      <c r="E130" s="18"/>
      <c r="F130" s="8"/>
      <c r="G130" s="8"/>
      <c r="H130" s="8"/>
      <c r="I130" s="8"/>
      <c r="J130" s="8"/>
      <c r="K130" s="18"/>
      <c r="L130" s="18"/>
      <c r="M130" s="18"/>
      <c r="N130" s="8"/>
      <c r="O130" s="10"/>
    </row>
    <row r="131" spans="1:15" ht="13.5" thickBot="1">
      <c r="A131" s="4"/>
      <c r="B131" s="95"/>
      <c r="C131" s="295" t="s">
        <v>177</v>
      </c>
      <c r="D131" s="296"/>
      <c r="E131" s="226" t="s">
        <v>48</v>
      </c>
      <c r="F131" s="227"/>
      <c r="G131" s="227"/>
      <c r="H131" s="227"/>
      <c r="I131" s="227"/>
      <c r="J131" s="227"/>
      <c r="K131" s="227"/>
      <c r="L131" s="227"/>
      <c r="M131" s="227"/>
      <c r="N131" s="227"/>
      <c r="O131" s="228"/>
    </row>
    <row r="132" spans="1:15" ht="13.5" thickBot="1">
      <c r="A132" s="4"/>
      <c r="B132" s="96"/>
      <c r="C132" s="278" t="s">
        <v>69</v>
      </c>
      <c r="D132" s="279"/>
      <c r="E132" s="229" t="s">
        <v>71</v>
      </c>
      <c r="F132" s="132"/>
      <c r="G132" s="132"/>
      <c r="H132" s="224"/>
      <c r="I132" s="132"/>
      <c r="J132" s="132"/>
      <c r="K132" s="133"/>
      <c r="L132" s="132"/>
      <c r="M132" s="132"/>
      <c r="N132" s="132"/>
      <c r="O132" s="134"/>
    </row>
    <row r="133" spans="1:15" ht="13.5" thickBot="1">
      <c r="A133" s="4"/>
      <c r="B133" s="96"/>
      <c r="C133" s="280" t="s">
        <v>40</v>
      </c>
      <c r="D133" s="281"/>
      <c r="E133" s="229" t="s">
        <v>36</v>
      </c>
      <c r="F133" s="132"/>
      <c r="G133" s="132"/>
      <c r="H133" s="225"/>
      <c r="I133" s="132"/>
      <c r="J133" s="132"/>
      <c r="K133" s="133"/>
      <c r="L133" s="132"/>
      <c r="M133" s="132"/>
      <c r="N133" s="132"/>
      <c r="O133" s="134"/>
    </row>
    <row r="134" spans="1:15" ht="13.5" thickBot="1">
      <c r="A134" s="4"/>
      <c r="B134" s="102"/>
      <c r="C134" s="282" t="s">
        <v>178</v>
      </c>
      <c r="D134" s="283"/>
      <c r="E134" s="230" t="s">
        <v>37</v>
      </c>
      <c r="F134" s="231"/>
      <c r="G134" s="231"/>
      <c r="H134" s="232"/>
      <c r="I134" s="231"/>
      <c r="J134" s="231"/>
      <c r="K134" s="233"/>
      <c r="L134" s="231"/>
      <c r="M134" s="231"/>
      <c r="N134" s="231"/>
      <c r="O134" s="234"/>
    </row>
    <row r="135" spans="1:15" ht="13.5" thickBot="1">
      <c r="A135" s="4"/>
      <c r="B135" s="80"/>
      <c r="C135" s="24"/>
      <c r="D135" s="24"/>
      <c r="E135" s="8"/>
      <c r="F135" s="8"/>
      <c r="G135" s="8"/>
      <c r="H135" s="18"/>
      <c r="I135" s="8"/>
      <c r="J135" s="8"/>
      <c r="K135" s="24"/>
      <c r="L135" s="8"/>
      <c r="M135" s="8"/>
      <c r="N135" s="8"/>
      <c r="O135" s="10"/>
    </row>
    <row r="136" spans="1:15" ht="13.5" thickBot="1">
      <c r="A136" s="4"/>
      <c r="B136" s="95"/>
      <c r="C136" s="170"/>
      <c r="D136" s="109" t="s">
        <v>61</v>
      </c>
      <c r="E136" s="18"/>
      <c r="F136" s="8"/>
      <c r="G136" s="8"/>
      <c r="H136" s="49"/>
      <c r="I136" s="148" t="s">
        <v>62</v>
      </c>
      <c r="J136" s="18"/>
      <c r="K136" s="18"/>
      <c r="L136" s="8"/>
      <c r="M136" s="8"/>
      <c r="N136" s="8"/>
      <c r="O136" s="10"/>
    </row>
    <row r="137" spans="1:15" ht="13.5" thickBot="1">
      <c r="A137" s="4"/>
      <c r="B137" s="96"/>
      <c r="C137" s="221" t="s">
        <v>59</v>
      </c>
      <c r="D137" s="109" t="s">
        <v>41</v>
      </c>
      <c r="E137" s="18"/>
      <c r="F137" s="8"/>
      <c r="G137" s="8"/>
      <c r="H137" s="153" t="s">
        <v>59</v>
      </c>
      <c r="I137" s="109" t="s">
        <v>73</v>
      </c>
      <c r="J137" s="18"/>
      <c r="K137" s="18"/>
      <c r="L137" s="8"/>
      <c r="M137" s="8"/>
      <c r="N137" s="8"/>
      <c r="O137" s="10"/>
    </row>
    <row r="138" spans="1:15" ht="13.5" thickBot="1">
      <c r="A138" s="4"/>
      <c r="B138" s="96"/>
      <c r="C138" s="222" t="s">
        <v>59</v>
      </c>
      <c r="D138" s="109" t="s">
        <v>72</v>
      </c>
      <c r="E138" s="18"/>
      <c r="F138" s="8"/>
      <c r="G138" s="8"/>
      <c r="H138" s="151" t="s">
        <v>59</v>
      </c>
      <c r="I138" s="63" t="s">
        <v>35</v>
      </c>
      <c r="J138" s="18"/>
      <c r="K138" s="18"/>
      <c r="L138" s="8"/>
      <c r="M138" s="8"/>
      <c r="N138" s="8"/>
      <c r="O138" s="10"/>
    </row>
    <row r="139" spans="1:15" ht="13.5" thickBot="1">
      <c r="A139" s="4"/>
      <c r="B139" s="102"/>
      <c r="C139" s="223" t="s">
        <v>59</v>
      </c>
      <c r="D139" s="150" t="s">
        <v>42</v>
      </c>
      <c r="E139" s="29"/>
      <c r="F139" s="11"/>
      <c r="G139" s="11"/>
      <c r="H139" s="152" t="s">
        <v>59</v>
      </c>
      <c r="I139" s="149" t="s">
        <v>60</v>
      </c>
      <c r="J139" s="29"/>
      <c r="K139" s="29"/>
      <c r="L139" s="11"/>
      <c r="M139" s="11"/>
      <c r="N139" s="11"/>
      <c r="O139" s="12"/>
    </row>
    <row r="140" spans="1:15" ht="12.75">
      <c r="A140" s="4"/>
      <c r="B140" s="4"/>
      <c r="C140" s="4"/>
      <c r="D140" s="4"/>
      <c r="E140" s="4"/>
      <c r="F140" s="93"/>
      <c r="G140" s="4"/>
      <c r="H140" s="4"/>
      <c r="I140" s="4"/>
      <c r="J140" s="4"/>
      <c r="K140" s="4"/>
      <c r="L140" s="4"/>
      <c r="M140" s="8"/>
      <c r="N140" s="4"/>
      <c r="O140" s="4"/>
    </row>
    <row r="141" spans="1:15" ht="12.75">
      <c r="A141" s="4"/>
      <c r="B141" s="4"/>
      <c r="C141" s="4"/>
      <c r="D141" s="4"/>
      <c r="E141" s="4"/>
      <c r="F141" s="93"/>
      <c r="G141" s="4"/>
      <c r="H141" s="4"/>
      <c r="J141" s="4"/>
      <c r="K141" s="4"/>
      <c r="L141" s="4"/>
      <c r="M141" s="8"/>
      <c r="N141" s="4"/>
      <c r="O141" s="4"/>
    </row>
    <row r="142" spans="1:15" ht="12.75">
      <c r="A142" s="4"/>
      <c r="B142" s="4"/>
      <c r="C142" s="4"/>
      <c r="D142" s="4"/>
      <c r="E142" s="4"/>
      <c r="F142" s="93"/>
      <c r="G142" s="4"/>
      <c r="H142" s="4"/>
      <c r="I142" s="4"/>
      <c r="J142" s="4"/>
      <c r="K142" s="4"/>
      <c r="L142" s="4"/>
      <c r="M142" s="8"/>
      <c r="N142" s="4"/>
      <c r="O142" s="4"/>
    </row>
    <row r="143" spans="1:15" ht="12.75">
      <c r="A143" s="4"/>
      <c r="B143" s="4"/>
      <c r="C143" s="4"/>
      <c r="D143" s="4"/>
      <c r="E143" s="4"/>
      <c r="F143" s="93"/>
      <c r="G143" s="4"/>
      <c r="H143" s="4"/>
      <c r="I143" s="4"/>
      <c r="J143" s="4"/>
      <c r="K143" s="4"/>
      <c r="L143" s="4"/>
      <c r="M143" s="8"/>
      <c r="N143" s="4"/>
      <c r="O143" s="4"/>
    </row>
  </sheetData>
  <mergeCells count="38">
    <mergeCell ref="A47:B47"/>
    <mergeCell ref="A54:B54"/>
    <mergeCell ref="A67:B67"/>
    <mergeCell ref="A76:B76"/>
    <mergeCell ref="E43:O43"/>
    <mergeCell ref="A44:B44"/>
    <mergeCell ref="C44:E44"/>
    <mergeCell ref="G44:J44"/>
    <mergeCell ref="B43:D43"/>
    <mergeCell ref="A8:B8"/>
    <mergeCell ref="E4:O4"/>
    <mergeCell ref="A5:B5"/>
    <mergeCell ref="E2:O2"/>
    <mergeCell ref="E3:O3"/>
    <mergeCell ref="C121:E121"/>
    <mergeCell ref="C131:D131"/>
    <mergeCell ref="A37:B37"/>
    <mergeCell ref="K1:O1"/>
    <mergeCell ref="G5:J5"/>
    <mergeCell ref="A2:D2"/>
    <mergeCell ref="A3:D3"/>
    <mergeCell ref="C5:E5"/>
    <mergeCell ref="A28:B28"/>
    <mergeCell ref="A15:B15"/>
    <mergeCell ref="C132:D132"/>
    <mergeCell ref="C133:D133"/>
    <mergeCell ref="C134:D134"/>
    <mergeCell ref="B82:D82"/>
    <mergeCell ref="A86:B86"/>
    <mergeCell ref="A91:B91"/>
    <mergeCell ref="A103:B103"/>
    <mergeCell ref="A112:B112"/>
    <mergeCell ref="A117:B117"/>
    <mergeCell ref="A121:B121"/>
    <mergeCell ref="E82:O82"/>
    <mergeCell ref="A83:B83"/>
    <mergeCell ref="C83:E83"/>
    <mergeCell ref="G83:J83"/>
  </mergeCells>
  <printOptions/>
  <pageMargins left="0.39" right="0.55" top="0.55" bottom="0.29" header="0.26" footer="0.2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Orazio A. BARRA</dc:creator>
  <cp:keywords/>
  <dc:description/>
  <cp:lastModifiedBy>MURST</cp:lastModifiedBy>
  <cp:lastPrinted>2004-08-03T14:17:23Z</cp:lastPrinted>
  <dcterms:created xsi:type="dcterms:W3CDTF">2002-01-06T08:51:24Z</dcterms:created>
  <dcterms:modified xsi:type="dcterms:W3CDTF">2004-08-03T13:45:50Z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